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0700" windowHeight="11760" firstSheet="1" activeTab="1"/>
  </bookViews>
  <sheets>
    <sheet name="16 Closing Rev" sheetId="2" r:id="rId1"/>
    <sheet name="Rebate Amount Info" sheetId="3" r:id="rId2"/>
    <sheet name="Expenses" sheetId="1" r:id="rId3"/>
    <sheet name="Closing Revenue" sheetId="4" r:id="rId4"/>
  </sheets>
  <externalReferences>
    <externalReference r:id="rId5"/>
  </externalReferences>
  <definedNames>
    <definedName name="_xlnm._FilterDatabase" localSheetId="2" hidden="1">Expenses!$A$1:$Q$1</definedName>
  </definedNames>
  <calcPr calcId="162913"/>
</workbook>
</file>

<file path=xl/calcChain.xml><?xml version="1.0" encoding="utf-8"?>
<calcChain xmlns="http://schemas.openxmlformats.org/spreadsheetml/2006/main">
  <c r="T98" i="1" l="1"/>
  <c r="U98" i="1"/>
  <c r="F10" i="4" l="1"/>
  <c r="F9" i="4"/>
  <c r="H8" i="4"/>
  <c r="D8" i="4"/>
  <c r="A8" i="4"/>
  <c r="B8" i="4" s="1"/>
  <c r="H7" i="4"/>
  <c r="D7" i="4"/>
  <c r="A7" i="4"/>
  <c r="B7" i="4" s="1"/>
  <c r="H6" i="4"/>
  <c r="D6" i="4"/>
  <c r="A6" i="4"/>
  <c r="B6" i="4" s="1"/>
  <c r="H5" i="4"/>
  <c r="D5" i="4"/>
  <c r="A5" i="4"/>
  <c r="B5" i="4" s="1"/>
  <c r="H4" i="4"/>
  <c r="D4" i="4"/>
  <c r="A4" i="4"/>
  <c r="B4" i="4" s="1"/>
  <c r="H3" i="4"/>
  <c r="D3" i="4"/>
  <c r="A3" i="4"/>
  <c r="B3" i="4" s="1"/>
  <c r="H2" i="4"/>
  <c r="D2" i="4"/>
  <c r="A2" i="4"/>
  <c r="B2" i="4" s="1"/>
</calcChain>
</file>

<file path=xl/sharedStrings.xml><?xml version="1.0" encoding="utf-8"?>
<sst xmlns="http://schemas.openxmlformats.org/spreadsheetml/2006/main" count="1573" uniqueCount="198">
  <si>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</si>
  <si>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</si>
  <si>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</si>
  <si>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</si>
  <si>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</si>
  <si>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</si>
  <si>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</si>
  <si>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</si>
  <si>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</si>
  <si>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</si>
  <si>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</si>
  <si>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</si>
  <si>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</si>
  <si>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</si>
  <si>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</si>
  <si>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</si>
  <si>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</si>
  <si>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</si>
  <si>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</si>
  <si>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</si>
  <si>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</si>
  <si>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</si>
  <si>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</si>
  <si>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</si>
  <si>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</si>
  <si>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</si>
  <si>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</si>
  <si>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02</t>
  </si>
  <si>
    <t>6150</t>
  </si>
  <si>
    <t>26</t>
  </si>
  <si>
    <t>30</t>
  </si>
  <si>
    <t>7301</t>
  </si>
  <si>
    <t>7120</t>
  </si>
  <si>
    <t>0000</t>
  </si>
  <si>
    <t>DNH GODADDY.COM</t>
  </si>
  <si>
    <t>OFFICE DEPOT #973</t>
  </si>
  <si>
    <t>7771</t>
  </si>
  <si>
    <t>VTF STATE INSUR LICENS</t>
  </si>
  <si>
    <t>7635</t>
  </si>
  <si>
    <t>1400</t>
  </si>
  <si>
    <t>TC960041601</t>
  </si>
  <si>
    <t>960</t>
  </si>
  <si>
    <t>PMPM16</t>
  </si>
  <si>
    <t>SOUTHWES  5262170715912 - P</t>
  </si>
  <si>
    <t>SOUTHWES  5262171342749 - P</t>
  </si>
  <si>
    <t>SOUTHWES  5262173967141 - P</t>
  </si>
  <si>
    <t>TC960010601</t>
  </si>
  <si>
    <t>PMPM15</t>
  </si>
  <si>
    <t>5262163189161</t>
  </si>
  <si>
    <t>5262163186195</t>
  </si>
  <si>
    <t>5262163015417</t>
  </si>
  <si>
    <t>TC960130601</t>
  </si>
  <si>
    <t>SOUTHWES  5262403617681 - P</t>
  </si>
  <si>
    <t>SOUTHWES  5262197347061 - P</t>
  </si>
  <si>
    <t>SOUTHWES  5262403620247 - P</t>
  </si>
  <si>
    <t>SOUTHWES  5262400332211 - P</t>
  </si>
  <si>
    <t>TC960100601</t>
  </si>
  <si>
    <t>AMERICAN  00121938119634 -</t>
  </si>
  <si>
    <t>ALASKA A  0272110341659 - P</t>
  </si>
  <si>
    <t>ALASKA A  0272110577821 - P</t>
  </si>
  <si>
    <t>TC960069601</t>
  </si>
  <si>
    <t>SOUTHWES  5262180308814 - P</t>
  </si>
  <si>
    <t>SOUTHWES  5262177528037 - P</t>
  </si>
  <si>
    <t>SOUTHWES  5262183930445 - P</t>
  </si>
  <si>
    <t>SOUTHWES  5262180310533 - P</t>
  </si>
  <si>
    <t>SOUTHWES  5262180319622 - P</t>
  </si>
  <si>
    <t>SOUTHWES  5262180284284 - P</t>
  </si>
  <si>
    <t>BA960191601</t>
  </si>
  <si>
    <t>PAYPAL  COMMUNITYCH - Purch</t>
  </si>
  <si>
    <t>URBAN LAND INSTITUTE - Purc</t>
  </si>
  <si>
    <t>TC960191601</t>
  </si>
  <si>
    <t>AMERICAN  00123785034365 -</t>
  </si>
  <si>
    <t>AMERICAN  00123781430603 -</t>
  </si>
  <si>
    <t>SOUTHWES  5262421699072 - P</t>
  </si>
  <si>
    <t>SOUTHWES  5262419358969 - P</t>
  </si>
  <si>
    <t>TC960161601</t>
  </si>
  <si>
    <t>SOUTHWES  5262410866185 - P</t>
  </si>
  <si>
    <t>SOUTHWES  5262405137552 - P</t>
  </si>
  <si>
    <t>SOUTHWES  5262404463674 - P</t>
  </si>
  <si>
    <t>SOUTHWES  5262411247621 - P</t>
  </si>
  <si>
    <t>SOUTHWES  5262400429735 - P</t>
  </si>
  <si>
    <t>SOUTHWES  5262199143458 - P</t>
  </si>
  <si>
    <t>SOUTHWES  5262199747479 - P</t>
  </si>
  <si>
    <t>BA960314501</t>
  </si>
  <si>
    <t>PAYPAL  COMMUNITYCH</t>
  </si>
  <si>
    <t>INREACH ONLINE CPE</t>
  </si>
  <si>
    <t>BA960283501</t>
  </si>
  <si>
    <t>BA960253501</t>
  </si>
  <si>
    <t>THE CHAMBER</t>
  </si>
  <si>
    <t>BA960222501</t>
  </si>
  <si>
    <t>BA960161601</t>
  </si>
  <si>
    <t>GLOBAL MEDIA DYNAMICS - Pur</t>
  </si>
  <si>
    <t>AMERICA'S HEALTH INSUR - Pu</t>
  </si>
  <si>
    <t>W C RESEARCH, INC - Purchas</t>
  </si>
  <si>
    <t>BA960069601</t>
  </si>
  <si>
    <t>GAN 1011RENOGAZETTEADV - Pu</t>
  </si>
  <si>
    <t>SIERRA NEVADA MEDIA GR - Pu</t>
  </si>
  <si>
    <t>BA960041601</t>
  </si>
  <si>
    <t>DROPBOX B2V44TG63XM7 - Purc</t>
  </si>
  <si>
    <t>TC960222501</t>
  </si>
  <si>
    <t>SOUTHWES  5262122218076</t>
  </si>
  <si>
    <t>SOUTHWES  5262120797679</t>
  </si>
  <si>
    <t>SOUTHWES  5262122206347</t>
  </si>
  <si>
    <t>SOUTHWES  5262122221377</t>
  </si>
  <si>
    <t>9352512C</t>
  </si>
  <si>
    <t>SOUTHWES  5262124040478</t>
  </si>
  <si>
    <t>SOUTHWES  5262122964985</t>
  </si>
  <si>
    <t>SOUTHWES  5262120799118</t>
  </si>
  <si>
    <t>SOUTHWES  5262121131294</t>
  </si>
  <si>
    <t>SOUTHWES  5262121411148</t>
  </si>
  <si>
    <t>SOUTHWES  5262120801343</t>
  </si>
  <si>
    <t>SOUTHWES  5262123806668</t>
  </si>
  <si>
    <t>SOUTHWES  5262121133675</t>
  </si>
  <si>
    <t>SOUTHWES  5262120857006</t>
  </si>
  <si>
    <t>SOUTHWES  5262120858042</t>
  </si>
  <si>
    <t>SOUTHWES  5262120858571</t>
  </si>
  <si>
    <t>SOUTHWES  5262121132932</t>
  </si>
  <si>
    <t>TC960314501</t>
  </si>
  <si>
    <t>SOUTHWES  5260116035804</t>
  </si>
  <si>
    <t>SOUTHWES  5262145793321</t>
  </si>
  <si>
    <t>SOUTHWES  5262150365480</t>
  </si>
  <si>
    <t>SOUTHWES  5262147999457</t>
  </si>
  <si>
    <t>SOUTHWES  5262147994208</t>
  </si>
  <si>
    <t>SOUTHWES  5262145457249</t>
  </si>
  <si>
    <t>SOUTHWES  5262145456519</t>
  </si>
  <si>
    <t>SOUTHWES  5262147975915</t>
  </si>
  <si>
    <t>SOUTHWES  5262147998224</t>
  </si>
  <si>
    <t>SOUTHWES  5262146152421</t>
  </si>
  <si>
    <t>SOUTHWES  5262150355933</t>
  </si>
  <si>
    <t>TC960283501</t>
  </si>
  <si>
    <t>SOUTHWES  5262143562023</t>
  </si>
  <si>
    <t>SOUTHWES  5262144157544</t>
  </si>
  <si>
    <t>SOUTHWES  5262144155164</t>
  </si>
  <si>
    <t>SOUTHWES  5262137788060</t>
  </si>
  <si>
    <t>SOUTHWES  5262137732817</t>
  </si>
  <si>
    <t>SOUTHWES  5262142214968</t>
  </si>
  <si>
    <t>TC960253501</t>
  </si>
  <si>
    <t>SOUTHWES  5262131582277</t>
  </si>
  <si>
    <t>SOUTHWES  5262131541181</t>
  </si>
  <si>
    <t>SOUTHWES  5262134201813</t>
  </si>
  <si>
    <t>SOUTHWES  5262134945915</t>
  </si>
  <si>
    <t>TC960344501</t>
  </si>
  <si>
    <t>ALASKA A  0272181562968</t>
  </si>
  <si>
    <t>SOUTHWES  5262153343159</t>
  </si>
  <si>
    <t>ALASKA A  0272181617014</t>
  </si>
  <si>
    <t>SOUTHWES  5262160934999</t>
  </si>
  <si>
    <t>SOUTHWES  5262153373656</t>
  </si>
  <si>
    <t>SOUTHWES  5262154272755</t>
  </si>
  <si>
    <t>SOUTHWES  5262174480394 - C</t>
  </si>
  <si>
    <t>960 Total</t>
  </si>
  <si>
    <t>Budget
Account</t>
  </si>
  <si>
    <t>Agency
No.</t>
  </si>
  <si>
    <t>Budget Account
Description</t>
  </si>
  <si>
    <t>GL</t>
  </si>
  <si>
    <t>GL Description</t>
  </si>
  <si>
    <t>FY2016
Revenue Actuals</t>
  </si>
  <si>
    <t>Fund Type</t>
  </si>
  <si>
    <t>Funding
% of Total</t>
  </si>
  <si>
    <t>Rebate Goes To:</t>
  </si>
  <si>
    <t>SILVER STATE HEALTH INSURANCE EXCHANGE ADMIN</t>
  </si>
  <si>
    <t>BALANCE FORWARD FROM PREVIOUS YEAR</t>
  </si>
  <si>
    <t>Balance Forward</t>
  </si>
  <si>
    <t>AGENCY</t>
  </si>
  <si>
    <t>BALANCE FORWARD TO NEW YEAR</t>
  </si>
  <si>
    <t>↓</t>
  </si>
  <si>
    <t>LEVEL 2 ESTABLISHMENT GRANT</t>
  </si>
  <si>
    <t>Federal Funds</t>
  </si>
  <si>
    <t>FED MATERNL CHILD HEALTH GRANT</t>
  </si>
  <si>
    <t>PER MEMBER PER MONTH (PMPM) FEES</t>
  </si>
  <si>
    <t>Other Funds</t>
  </si>
  <si>
    <t>MISCELLANEOUS GENERAL FEES</t>
  </si>
  <si>
    <t>REBATE</t>
  </si>
  <si>
    <t>Grand Total</t>
  </si>
  <si>
    <t>Client ID</t>
  </si>
  <si>
    <t>Billing Type</t>
  </si>
  <si>
    <t>Type</t>
  </si>
  <si>
    <t>Company #</t>
  </si>
  <si>
    <t>Name</t>
  </si>
  <si>
    <t>Total Rebate Due (incl. GI)</t>
  </si>
  <si>
    <t>STATE OF NEVADA--PURCHASE CARD</t>
  </si>
  <si>
    <t>Corporate</t>
  </si>
  <si>
    <t>CPB</t>
  </si>
  <si>
    <t>960-NEVADA EXCHANGE</t>
  </si>
  <si>
    <t>5048</t>
  </si>
  <si>
    <t>STATE OF NEVADA--TRAVEL CARD</t>
  </si>
  <si>
    <t>CTA</t>
  </si>
  <si>
    <t>1854</t>
  </si>
  <si>
    <t>1400 Total</t>
  </si>
  <si>
    <t xml:space="preserve"> </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</si>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</sst>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8"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37">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0CFF7F"/>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1" fillId="9"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9" fillId="0" borderId="0"/>
    <xf numFmtId="4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9"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9" fillId="0" borderId="0" applyFont="0" applyFill="0" applyBorder="0" applyAlignment="0" applyProtection="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23" fillId="9"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8" fillId="33" borderId="0" applyNumberFormat="0" applyBorder="0" applyAlignment="0" applyProtection="0"/>
    <xf numFmtId="0" fontId="1" fillId="0" borderId="0"/>
    <xf numFmtId="9" fontId="23" fillId="0" borderId="0" applyFont="0" applyFill="0" applyBorder="0" applyAlignment="0" applyProtection="0"/>
    <xf numFmtId="0" fontId="2" fillId="0" borderId="0"/>
    <xf numFmtId="0" fontId="2" fillId="0" borderId="0"/>
    <xf numFmtId="0" fontId="41" fillId="0" borderId="0"/>
    <xf numFmtId="9" fontId="41" fillId="0" borderId="0" applyFont="0" applyFill="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1" fillId="0" borderId="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38" fillId="13" borderId="0" applyNumberFormat="0" applyBorder="0" applyAlignment="0" applyProtection="0"/>
    <xf numFmtId="0" fontId="42" fillId="13" borderId="0" applyNumberFormat="0" applyBorder="0" applyAlignment="0" applyProtection="0"/>
    <xf numFmtId="0" fontId="38" fillId="17" borderId="0" applyNumberFormat="0" applyBorder="0" applyAlignment="0" applyProtection="0"/>
    <xf numFmtId="0" fontId="42" fillId="17" borderId="0" applyNumberFormat="0" applyBorder="0" applyAlignment="0" applyProtection="0"/>
    <xf numFmtId="0" fontId="38" fillId="21" borderId="0" applyNumberFormat="0" applyBorder="0" applyAlignment="0" applyProtection="0"/>
    <xf numFmtId="0" fontId="42" fillId="21" borderId="0" applyNumberFormat="0" applyBorder="0" applyAlignment="0" applyProtection="0"/>
    <xf numFmtId="0" fontId="38" fillId="25" borderId="0" applyNumberFormat="0" applyBorder="0" applyAlignment="0" applyProtection="0"/>
    <xf numFmtId="0" fontId="42" fillId="25" borderId="0" applyNumberFormat="0" applyBorder="0" applyAlignment="0" applyProtection="0"/>
    <xf numFmtId="0" fontId="38" fillId="29" borderId="0" applyNumberFormat="0" applyBorder="0" applyAlignment="0" applyProtection="0"/>
    <xf numFmtId="0" fontId="42" fillId="29" borderId="0" applyNumberFormat="0" applyBorder="0" applyAlignment="0" applyProtection="0"/>
    <xf numFmtId="0" fontId="38" fillId="33" borderId="0" applyNumberFormat="0" applyBorder="0" applyAlignment="0" applyProtection="0"/>
    <xf numFmtId="0" fontId="42" fillId="33" borderId="0" applyNumberFormat="0" applyBorder="0" applyAlignment="0" applyProtection="0"/>
    <xf numFmtId="0" fontId="38" fillId="10" borderId="0" applyNumberFormat="0" applyBorder="0" applyAlignment="0" applyProtection="0"/>
    <xf numFmtId="0" fontId="42" fillId="10" borderId="0" applyNumberFormat="0" applyBorder="0" applyAlignment="0" applyProtection="0"/>
    <xf numFmtId="0" fontId="38" fillId="14" borderId="0" applyNumberFormat="0" applyBorder="0" applyAlignment="0" applyProtection="0"/>
    <xf numFmtId="0" fontId="42" fillId="14" borderId="0" applyNumberFormat="0" applyBorder="0" applyAlignment="0" applyProtection="0"/>
    <xf numFmtId="0" fontId="38" fillId="18" borderId="0" applyNumberFormat="0" applyBorder="0" applyAlignment="0" applyProtection="0"/>
    <xf numFmtId="0" fontId="42" fillId="18" borderId="0" applyNumberFormat="0" applyBorder="0" applyAlignment="0" applyProtection="0"/>
    <xf numFmtId="0" fontId="38" fillId="22" borderId="0" applyNumberFormat="0" applyBorder="0" applyAlignment="0" applyProtection="0"/>
    <xf numFmtId="0" fontId="42" fillId="22" borderId="0" applyNumberFormat="0" applyBorder="0" applyAlignment="0" applyProtection="0"/>
    <xf numFmtId="0" fontId="38" fillId="26" borderId="0" applyNumberFormat="0" applyBorder="0" applyAlignment="0" applyProtection="0"/>
    <xf numFmtId="0" fontId="42" fillId="26" borderId="0" applyNumberFormat="0" applyBorder="0" applyAlignment="0" applyProtection="0"/>
    <xf numFmtId="0" fontId="38" fillId="30" borderId="0" applyNumberFormat="0" applyBorder="0" applyAlignment="0" applyProtection="0"/>
    <xf numFmtId="0" fontId="42" fillId="30" borderId="0" applyNumberFormat="0" applyBorder="0" applyAlignment="0" applyProtection="0"/>
    <xf numFmtId="0" fontId="28" fillId="4" borderId="0" applyNumberFormat="0" applyBorder="0" applyAlignment="0" applyProtection="0"/>
    <xf numFmtId="0" fontId="43" fillId="4" borderId="0" applyNumberFormat="0" applyBorder="0" applyAlignment="0" applyProtection="0"/>
    <xf numFmtId="0" fontId="32" fillId="7" borderId="6" applyNumberFormat="0" applyAlignment="0" applyProtection="0"/>
    <xf numFmtId="0" fontId="44" fillId="7" borderId="6" applyNumberFormat="0" applyAlignment="0" applyProtection="0"/>
    <xf numFmtId="0" fontId="34" fillId="8" borderId="9" applyNumberFormat="0" applyAlignment="0" applyProtection="0"/>
    <xf numFmtId="0" fontId="45"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3" fontId="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2" fontId="2" fillId="0" borderId="0" applyFont="0" applyFill="0" applyBorder="0" applyAlignment="0" applyProtection="0"/>
    <xf numFmtId="0" fontId="27" fillId="3" borderId="0" applyNumberFormat="0" applyBorder="0" applyAlignment="0" applyProtection="0"/>
    <xf numFmtId="0" fontId="50" fillId="3"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51" fillId="0" borderId="0" applyNumberFormat="0" applyFont="0" applyFill="0" applyAlignment="0" applyProtection="0"/>
    <xf numFmtId="0" fontId="52"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53" fillId="0" borderId="0" applyNumberFormat="0" applyFont="0" applyFill="0" applyAlignment="0" applyProtection="0"/>
    <xf numFmtId="0" fontId="54" fillId="0" borderId="4" applyNumberFormat="0" applyFill="0" applyAlignment="0" applyProtection="0"/>
    <xf numFmtId="0" fontId="26" fillId="0" borderId="5" applyNumberFormat="0" applyFill="0" applyAlignment="0" applyProtection="0"/>
    <xf numFmtId="0" fontId="55" fillId="0" borderId="5" applyNumberFormat="0" applyFill="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30" fillId="6" borderId="6" applyNumberFormat="0" applyAlignment="0" applyProtection="0"/>
    <xf numFmtId="0" fontId="57" fillId="6" borderId="6" applyNumberFormat="0" applyAlignment="0" applyProtection="0"/>
    <xf numFmtId="0" fontId="33" fillId="0" borderId="8" applyNumberFormat="0" applyFill="0" applyAlignment="0" applyProtection="0"/>
    <xf numFmtId="0" fontId="58" fillId="0" borderId="8" applyNumberFormat="0" applyFill="0" applyAlignment="0" applyProtection="0"/>
    <xf numFmtId="0" fontId="29" fillId="5" borderId="0" applyNumberFormat="0" applyBorder="0" applyAlignment="0" applyProtection="0"/>
    <xf numFmtId="0" fontId="59" fillId="5"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alignment vertical="top"/>
    </xf>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alignment vertical="top"/>
    </xf>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3" fillId="0" borderId="0"/>
    <xf numFmtId="0" fontId="23"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41"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1" fillId="0" borderId="0"/>
    <xf numFmtId="0" fontId="40" fillId="0" borderId="0"/>
    <xf numFmtId="0" fontId="2" fillId="0" borderId="0"/>
    <xf numFmtId="0" fontId="2" fillId="0" borderId="0"/>
    <xf numFmtId="0" fontId="2" fillId="0" borderId="0"/>
    <xf numFmtId="0" fontId="2"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40"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31" fillId="7" borderId="7" applyNumberFormat="0" applyAlignment="0" applyProtection="0"/>
    <xf numFmtId="0" fontId="60" fillId="7" borderId="7"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7" fillId="0" borderId="0" applyFon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37" fillId="0" borderId="11" applyNumberFormat="0" applyFill="0" applyAlignment="0" applyProtection="0"/>
    <xf numFmtId="0" fontId="37" fillId="0" borderId="11" applyNumberFormat="0" applyFill="0" applyAlignment="0" applyProtection="0"/>
    <xf numFmtId="0" fontId="62" fillId="0" borderId="11" applyNumberFormat="0" applyFill="0" applyAlignment="0" applyProtection="0"/>
    <xf numFmtId="0" fontId="35" fillId="0" borderId="0" applyNumberFormat="0" applyFill="0" applyBorder="0" applyAlignment="0" applyProtection="0"/>
    <xf numFmtId="0" fontId="63" fillId="0" borderId="0" applyNumberForma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4" fillId="0" borderId="0"/>
    <xf numFmtId="0" fontId="23" fillId="0" borderId="0"/>
    <xf numFmtId="0" fontId="23" fillId="0" borderId="0"/>
    <xf numFmtId="0" fontId="23" fillId="9" borderId="10" applyNumberFormat="0" applyFont="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9" borderId="10" applyNumberFormat="0" applyFont="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4" fontId="23" fillId="0" borderId="0" applyFont="0" applyFill="0" applyBorder="0" applyAlignment="0" applyProtection="0"/>
    <xf numFmtId="0" fontId="23" fillId="0" borderId="0"/>
    <xf numFmtId="43" fontId="23" fillId="0" borderId="0" applyFont="0" applyFill="0" applyBorder="0" applyAlignment="0" applyProtection="0"/>
    <xf numFmtId="0" fontId="23" fillId="9" borderId="10" applyNumberFormat="0" applyFont="0" applyAlignment="0" applyProtection="0"/>
    <xf numFmtId="0" fontId="23" fillId="11"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 fillId="0" borderId="0"/>
    <xf numFmtId="0" fontId="40" fillId="9" borderId="10" applyNumberFormat="0" applyFont="0" applyAlignment="0" applyProtection="0"/>
    <xf numFmtId="0" fontId="2" fillId="0" borderId="0"/>
    <xf numFmtId="0" fontId="41" fillId="0" borderId="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0" fontId="23" fillId="9"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xf numFmtId="9" fontId="23" fillId="0" borderId="0" applyFont="0" applyFill="0" applyBorder="0" applyAlignment="0" applyProtection="0"/>
  </cellStyleXfs>
  <cellXfs count="78">
    <xf numFmtId="0" fontId="0" fillId="0" borderId="0" xfId="0"/>
    <xf numFmtId="0" fontId="3" fillId="2" borderId="2" xfId="3" applyFont="1" applyFill="1" applyBorder="1" applyAlignment="1">
      <alignment horizontal="left" vertical="top"/>
    </xf>
    <xf numFmtId="0" fontId="4" fillId="2" borderId="2" xfId="3" applyFont="1" applyFill="1" applyBorder="1" applyAlignment="1">
      <alignment horizontal="left" vertical="top"/>
    </xf>
    <xf numFmtId="164" fontId="4" fillId="2" borderId="2" xfId="3" applyNumberFormat="1" applyFont="1" applyFill="1" applyBorder="1" applyAlignment="1">
      <alignment horizontal="right" vertical="top"/>
    </xf>
    <xf numFmtId="165" fontId="4" fillId="2" borderId="2" xfId="3" applyNumberFormat="1" applyFont="1" applyFill="1" applyBorder="1" applyAlignment="1">
      <alignment horizontal="left" vertical="top"/>
    </xf>
    <xf numFmtId="0" fontId="3" fillId="2" borderId="0" xfId="3" applyFont="1" applyFill="1" applyBorder="1" applyAlignment="1">
      <alignment horizontal="left" vertical="top"/>
    </xf>
    <xf numFmtId="0" fontId="4" fillId="2" borderId="0" xfId="3" applyFont="1" applyFill="1" applyBorder="1" applyAlignment="1">
      <alignment horizontal="left" vertical="top"/>
    </xf>
    <xf numFmtId="164" fontId="4" fillId="2" borderId="0" xfId="3" applyNumberFormat="1" applyFont="1" applyFill="1" applyBorder="1" applyAlignment="1">
      <alignment horizontal="right" vertical="top"/>
    </xf>
    <xf numFmtId="165" fontId="4" fillId="2" borderId="0" xfId="3" applyNumberFormat="1" applyFont="1" applyFill="1" applyBorder="1" applyAlignment="1">
      <alignment horizontal="left" vertical="top"/>
    </xf>
    <xf numFmtId="0" fontId="3" fillId="2" borderId="2" xfId="3" applyFont="1" applyFill="1" applyBorder="1" applyAlignment="1">
      <alignment horizontal="center" vertical="top"/>
    </xf>
    <xf numFmtId="0" fontId="3" fillId="2" borderId="0" xfId="3" applyFont="1" applyFill="1" applyBorder="1" applyAlignment="1">
      <alignment horizontal="center" vertical="top"/>
    </xf>
    <xf numFmtId="0" fontId="4" fillId="2" borderId="2" xfId="3" applyFont="1" applyFill="1" applyBorder="1" applyAlignment="1">
      <alignment horizontal="center" vertical="top"/>
    </xf>
    <xf numFmtId="0" fontId="4" fillId="2" borderId="0" xfId="3" applyFont="1" applyFill="1" applyBorder="1" applyAlignment="1">
      <alignment horizontal="center" vertical="top"/>
    </xf>
    <xf numFmtId="10" fontId="22" fillId="0" borderId="0" xfId="2" applyNumberFormat="1" applyFont="1" applyAlignment="1">
      <alignment horizontal="center"/>
    </xf>
    <xf numFmtId="0" fontId="21" fillId="0" borderId="0" xfId="1" applyFont="1" applyAlignment="1">
      <alignment horizontal="center" wrapText="1"/>
    </xf>
    <xf numFmtId="0" fontId="1" fillId="0" borderId="0" xfId="1" applyAlignment="1">
      <alignment horizontal="center"/>
    </xf>
    <xf numFmtId="40" fontId="21" fillId="0" borderId="0" xfId="1" applyNumberFormat="1" applyFont="1" applyAlignment="1">
      <alignment horizontal="center" wrapText="1"/>
    </xf>
    <xf numFmtId="0" fontId="1" fillId="0" borderId="0" xfId="1" applyAlignment="1">
      <alignment horizontal="left"/>
    </xf>
    <xf numFmtId="9" fontId="21" fillId="0" borderId="0" xfId="2" applyFont="1" applyAlignment="1">
      <alignment horizontal="center" wrapText="1"/>
    </xf>
    <xf numFmtId="0" fontId="19" fillId="0" borderId="0" xfId="1" applyFont="1" applyAlignment="1">
      <alignment horizontal="center"/>
    </xf>
    <xf numFmtId="0" fontId="22" fillId="0" borderId="0" xfId="1" applyFont="1" applyAlignment="1">
      <alignment horizontal="center"/>
    </xf>
    <xf numFmtId="10" fontId="22" fillId="0" borderId="0" xfId="2" applyNumberFormat="1" applyFont="1" applyAlignment="1">
      <alignment horizontal="center" wrapText="1"/>
    </xf>
    <xf numFmtId="0" fontId="22" fillId="0" borderId="0" xfId="1" applyFont="1" applyAlignment="1">
      <alignment horizontal="center" wrapText="1"/>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10" fontId="22" fillId="0" borderId="0" xfId="2" applyNumberFormat="1" applyFont="1" applyAlignment="1">
      <alignment horizontal="center" vertical="center"/>
    </xf>
    <xf numFmtId="10" fontId="22" fillId="0" borderId="0" xfId="1" applyNumberFormat="1" applyFont="1" applyAlignment="1">
      <alignment horizontal="center" vertical="center"/>
    </xf>
    <xf numFmtId="164" fontId="0" fillId="0" borderId="0" xfId="0" applyNumberFormat="1"/>
    <xf numFmtId="0" fontId="0" fillId="0" borderId="0" xfId="0" applyAlignment="1">
      <alignment horizontal="center"/>
    </xf>
    <xf numFmtId="0" fontId="22" fillId="0" borderId="0" xfId="0" applyFont="1" applyAlignment="1">
      <alignment horizontal="center"/>
    </xf>
    <xf numFmtId="0" fontId="19" fillId="0" borderId="0" xfId="0" applyFont="1" applyAlignment="1">
      <alignment horizontal="left"/>
    </xf>
    <xf numFmtId="0" fontId="19" fillId="0" borderId="0" xfId="0" applyFont="1" applyAlignment="1">
      <alignment horizontal="center"/>
    </xf>
    <xf numFmtId="9" fontId="0" fillId="0" borderId="0" xfId="2089" applyFont="1"/>
    <xf numFmtId="40" fontId="0" fillId="0" borderId="0" xfId="0" applyNumberFormat="1" applyAlignment="1"/>
    <xf numFmtId="10" fontId="0" fillId="0" borderId="0" xfId="2" applyNumberFormat="1" applyFont="1" applyAlignment="1"/>
    <xf numFmtId="40" fontId="21" fillId="0" borderId="0" xfId="0" applyNumberFormat="1" applyFont="1" applyAlignment="1"/>
    <xf numFmtId="0" fontId="0" fillId="35" borderId="0" xfId="0" applyFill="1" applyAlignment="1">
      <alignment horizontal="center"/>
    </xf>
    <xf numFmtId="0" fontId="0" fillId="35" borderId="0" xfId="0" applyFill="1" applyAlignment="1"/>
    <xf numFmtId="40" fontId="0" fillId="35" borderId="0" xfId="0" applyNumberFormat="1" applyFill="1" applyAlignment="1"/>
    <xf numFmtId="10" fontId="0" fillId="35" borderId="0" xfId="2" applyNumberFormat="1" applyFont="1" applyFill="1" applyAlignment="1"/>
    <xf numFmtId="10" fontId="22" fillId="35" borderId="0" xfId="2" applyNumberFormat="1" applyFont="1" applyFill="1" applyAlignment="1">
      <alignment horizontal="center"/>
    </xf>
    <xf numFmtId="0" fontId="22" fillId="35" borderId="0" xfId="0" applyFont="1" applyFill="1" applyAlignment="1">
      <alignment horizontal="center"/>
    </xf>
    <xf numFmtId="10" fontId="22" fillId="35" borderId="0" xfId="2" applyNumberFormat="1" applyFont="1" applyFill="1" applyAlignment="1">
      <alignment horizontal="center" vertical="center"/>
    </xf>
    <xf numFmtId="10" fontId="22" fillId="35" borderId="0" xfId="0" applyNumberFormat="1" applyFont="1" applyFill="1" applyAlignment="1">
      <alignment horizontal="center" vertical="center"/>
    </xf>
    <xf numFmtId="0" fontId="0" fillId="0" borderId="0" xfId="0" applyFont="1"/>
    <xf numFmtId="0" fontId="3" fillId="0" borderId="1" xfId="3" applyFont="1" applyFill="1" applyBorder="1" applyAlignment="1">
      <alignment horizontal="center" wrapText="1"/>
    </xf>
    <xf numFmtId="0" fontId="0" fillId="0" borderId="0" xfId="0" applyFill="1"/>
    <xf numFmtId="0" fontId="66" fillId="0" borderId="0" xfId="0" applyFont="1" applyAlignment="1">
      <alignment horizontal="left" wrapText="1"/>
    </xf>
    <xf numFmtId="0" fontId="67" fillId="0" borderId="0" xfId="0" applyFont="1"/>
    <xf numFmtId="0" fontId="66" fillId="34" borderId="0" xfId="0" applyFont="1" applyFill="1" applyAlignment="1">
      <alignment horizontal="center" vertical="center" wrapText="1"/>
    </xf>
    <xf numFmtId="9" fontId="66" fillId="34" borderId="0" xfId="2089" applyNumberFormat="1" applyFont="1" applyFill="1" applyAlignment="1">
      <alignment horizontal="center" vertical="center" wrapText="1"/>
    </xf>
    <xf numFmtId="49" fontId="66" fillId="34" borderId="0" xfId="0" applyNumberFormat="1" applyFont="1" applyFill="1" applyAlignment="1">
      <alignment horizontal="center" vertical="center" wrapText="1"/>
    </xf>
    <xf numFmtId="40" fontId="66" fillId="34" borderId="0" xfId="0" applyNumberFormat="1" applyFont="1" applyFill="1" applyAlignment="1">
      <alignment horizontal="center" vertical="center" wrapText="1"/>
    </xf>
    <xf numFmtId="9" fontId="66" fillId="34" borderId="0" xfId="0" applyNumberFormat="1" applyFont="1" applyFill="1" applyAlignment="1">
      <alignment horizontal="center" vertical="center" wrapText="1"/>
    </xf>
    <xf numFmtId="4" fontId="66" fillId="34" borderId="0" xfId="2089" applyNumberFormat="1" applyFont="1" applyFill="1" applyAlignment="1">
      <alignment horizontal="center" vertical="center" wrapText="1"/>
    </xf>
    <xf numFmtId="0" fontId="67" fillId="0" borderId="0" xfId="0" applyFont="1" applyAlignment="1">
      <alignment horizontal="center" wrapText="1"/>
    </xf>
    <xf numFmtId="0" fontId="23" fillId="0" borderId="0" xfId="0" applyFont="1"/>
    <xf numFmtId="0" fontId="23" fillId="35" borderId="0" xfId="0" applyFont="1" applyFill="1"/>
    <xf numFmtId="0" fontId="23" fillId="35" borderId="0" xfId="0" applyFont="1" applyFill="1" applyAlignment="1">
      <alignment horizontal="center"/>
    </xf>
    <xf numFmtId="1" fontId="65" fillId="35" borderId="0" xfId="0" applyNumberFormat="1" applyFont="1" applyFill="1" applyAlignment="1">
      <alignment horizontal="center"/>
    </xf>
    <xf numFmtId="0" fontId="65" fillId="35" borderId="0" xfId="0" applyFont="1" applyFill="1"/>
    <xf numFmtId="167" fontId="65" fillId="35" borderId="0" xfId="0" applyNumberFormat="1" applyFont="1" applyFill="1" applyAlignment="1">
      <alignment horizontal="center"/>
    </xf>
    <xf numFmtId="166" fontId="65" fillId="35" borderId="0" xfId="0" applyNumberFormat="1" applyFont="1" applyFill="1"/>
    <xf numFmtId="9" fontId="65" fillId="35" borderId="0" xfId="2089" applyNumberFormat="1" applyFont="1" applyFill="1" applyAlignment="1">
      <alignment horizontal="center"/>
    </xf>
    <xf numFmtId="49" fontId="65" fillId="35" borderId="0" xfId="0" applyNumberFormat="1" applyFont="1" applyFill="1" applyAlignment="1">
      <alignment horizontal="center"/>
    </xf>
    <xf numFmtId="9" fontId="65" fillId="35" borderId="0" xfId="2089" applyFont="1" applyFill="1" applyAlignment="1">
      <alignment horizontal="right"/>
    </xf>
    <xf numFmtId="0" fontId="23" fillId="35" borderId="0" xfId="0" applyFont="1" applyFill="1" applyAlignment="1"/>
    <xf numFmtId="4" fontId="23" fillId="35" borderId="0" xfId="2089" applyNumberFormat="1" applyFont="1" applyFill="1" applyAlignment="1">
      <alignment horizontal="right"/>
    </xf>
    <xf numFmtId="0" fontId="67" fillId="36" borderId="0" xfId="0" applyFont="1" applyFill="1" applyAlignment="1">
      <alignment horizontal="left" wrapText="1"/>
    </xf>
    <xf numFmtId="0" fontId="0" fillId="36" borderId="0" xfId="0" applyFont="1" applyFill="1" applyAlignment="1">
      <alignment horizontal="left" wrapText="1"/>
    </xf>
    <xf numFmtId="0" fontId="21" fillId="34" borderId="0" xfId="0" applyFont="1" applyFill="1" applyAlignment="1">
      <alignment horizontal="center" wrapText="1"/>
    </xf>
    <xf numFmtId="0" fontId="21" fillId="34" borderId="0" xfId="0" applyFont="1" applyFill="1" applyAlignment="1">
      <alignment horizontal="center"/>
    </xf>
    <xf numFmtId="40" fontId="21" fillId="34" borderId="0" xfId="0" applyNumberFormat="1" applyFont="1" applyFill="1" applyAlignment="1">
      <alignment horizontal="center" wrapText="1"/>
    </xf>
    <xf numFmtId="9" fontId="21" fillId="34" borderId="0" xfId="2" applyFont="1" applyFill="1" applyAlignment="1">
      <alignment horizontal="center" wrapText="1"/>
    </xf>
    <xf numFmtId="10" fontId="22" fillId="34" borderId="0" xfId="2" applyNumberFormat="1" applyFont="1" applyFill="1" applyAlignment="1">
      <alignment horizontal="center" wrapText="1"/>
    </xf>
    <xf numFmtId="0" fontId="22" fillId="34" borderId="0" xfId="0" applyFont="1" applyFill="1" applyAlignment="1">
      <alignment horizontal="center"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G1" workbookViewId="0">
      <selection activeCell="I11" sqref="I11"/>
    </sheetView>
  </sheetViews>
  <sheetFormatPr defaultRowHeight="15" x14ac:dyDescent="0.25"/>
  <cols>
    <col min="1" max="1" width="17.5703125" style="23" bestFit="1" customWidth="1"/>
    <col min="2" max="2" width="13.42578125" style="23" bestFit="1" customWidth="1"/>
    <col min="3" max="3" width="61" style="23" bestFit="1" customWidth="1"/>
    <col min="4" max="4" width="5.5703125" style="23" bestFit="1" customWidth="1"/>
    <col min="5" max="5" width="49.28515625" style="23" bestFit="1" customWidth="1"/>
    <col min="6" max="6" width="26.85546875" style="23" bestFit="1" customWidth="1"/>
    <col min="7" max="7" width="2.7109375" style="23" customWidth="1"/>
    <col min="8" max="8" width="16.140625" style="23" bestFit="1" customWidth="1"/>
    <col min="9" max="9" width="19" style="23" bestFit="1" customWidth="1"/>
    <col min="10" max="10" width="15.85546875" style="23" bestFit="1" customWidth="1"/>
    <col min="11" max="16384" width="9.140625" style="23"/>
  </cols>
  <sheetData>
    <row r="1" spans="1:10" ht="31.5" x14ac:dyDescent="0.25">
      <c r="A1" s="14" t="s">
        <v>150</v>
      </c>
      <c r="B1" s="14" t="s">
        <v>151</v>
      </c>
      <c r="C1" s="14" t="s">
        <v>152</v>
      </c>
      <c r="D1" s="14" t="s">
        <v>153</v>
      </c>
      <c r="E1" s="14" t="s">
        <v>154</v>
      </c>
      <c r="F1" s="16" t="s">
        <v>155</v>
      </c>
      <c r="G1" s="16"/>
      <c r="H1" s="18" t="s">
        <v>156</v>
      </c>
      <c r="I1" s="21" t="s">
        <v>157</v>
      </c>
      <c r="J1" s="22" t="s">
        <v>158</v>
      </c>
    </row>
    <row r="2" spans="1:10" ht="15.75" x14ac:dyDescent="0.25">
      <c r="A2" s="15">
        <v>1400</v>
      </c>
      <c r="B2" s="15">
        <v>960</v>
      </c>
      <c r="C2" s="24" t="s">
        <v>159</v>
      </c>
      <c r="D2" s="15">
        <v>2511</v>
      </c>
      <c r="E2" s="24" t="s">
        <v>160</v>
      </c>
      <c r="F2" s="25">
        <v>4699647</v>
      </c>
      <c r="G2" s="24"/>
      <c r="H2" s="26" t="s">
        <v>161</v>
      </c>
      <c r="I2" s="13">
        <v>1</v>
      </c>
      <c r="J2" s="20" t="s">
        <v>162</v>
      </c>
    </row>
    <row r="3" spans="1:10" ht="15.75" x14ac:dyDescent="0.25">
      <c r="A3" s="15">
        <v>1400</v>
      </c>
      <c r="B3" s="15">
        <v>960</v>
      </c>
      <c r="C3" s="24" t="s">
        <v>159</v>
      </c>
      <c r="D3" s="15">
        <v>2512</v>
      </c>
      <c r="E3" s="24" t="s">
        <v>163</v>
      </c>
      <c r="F3" s="25">
        <v>-8836489</v>
      </c>
      <c r="G3" s="24"/>
      <c r="H3" s="26" t="s">
        <v>161</v>
      </c>
      <c r="I3" s="27" t="s">
        <v>164</v>
      </c>
      <c r="J3" s="28" t="s">
        <v>164</v>
      </c>
    </row>
    <row r="4" spans="1:10" ht="15.75" x14ac:dyDescent="0.25">
      <c r="A4" s="15">
        <v>1400</v>
      </c>
      <c r="B4" s="15">
        <v>960</v>
      </c>
      <c r="C4" s="24" t="s">
        <v>159</v>
      </c>
      <c r="D4" s="15">
        <v>3508</v>
      </c>
      <c r="E4" s="24" t="s">
        <v>165</v>
      </c>
      <c r="F4" s="25">
        <v>582779</v>
      </c>
      <c r="G4" s="24"/>
      <c r="H4" s="26" t="s">
        <v>166</v>
      </c>
      <c r="I4" s="27" t="s">
        <v>164</v>
      </c>
      <c r="J4" s="28" t="s">
        <v>164</v>
      </c>
    </row>
    <row r="5" spans="1:10" ht="15.75" x14ac:dyDescent="0.25">
      <c r="A5" s="15">
        <v>1400</v>
      </c>
      <c r="B5" s="15">
        <v>960</v>
      </c>
      <c r="C5" s="24" t="s">
        <v>159</v>
      </c>
      <c r="D5" s="15">
        <v>3510</v>
      </c>
      <c r="E5" s="24" t="s">
        <v>167</v>
      </c>
      <c r="F5" s="25">
        <v>594321</v>
      </c>
      <c r="G5" s="24"/>
      <c r="H5" s="26" t="s">
        <v>166</v>
      </c>
      <c r="I5" s="27" t="s">
        <v>164</v>
      </c>
      <c r="J5" s="28" t="s">
        <v>164</v>
      </c>
    </row>
    <row r="6" spans="1:10" ht="15.75" x14ac:dyDescent="0.25">
      <c r="A6" s="15">
        <v>1400</v>
      </c>
      <c r="B6" s="15">
        <v>960</v>
      </c>
      <c r="C6" s="24" t="s">
        <v>159</v>
      </c>
      <c r="D6" s="15">
        <v>3601</v>
      </c>
      <c r="E6" s="24" t="s">
        <v>168</v>
      </c>
      <c r="F6" s="25">
        <v>8917167</v>
      </c>
      <c r="G6" s="24"/>
      <c r="H6" s="26" t="s">
        <v>169</v>
      </c>
      <c r="I6" s="27" t="s">
        <v>164</v>
      </c>
      <c r="J6" s="28" t="s">
        <v>164</v>
      </c>
    </row>
    <row r="7" spans="1:10" ht="15.75" x14ac:dyDescent="0.25">
      <c r="A7" s="15">
        <v>1400</v>
      </c>
      <c r="B7" s="15">
        <v>960</v>
      </c>
      <c r="C7" s="24" t="s">
        <v>159</v>
      </c>
      <c r="D7" s="15">
        <v>3727</v>
      </c>
      <c r="E7" s="24" t="s">
        <v>170</v>
      </c>
      <c r="F7" s="25">
        <v>355</v>
      </c>
      <c r="G7" s="24"/>
      <c r="H7" s="26" t="s">
        <v>169</v>
      </c>
      <c r="I7" s="27" t="s">
        <v>164</v>
      </c>
      <c r="J7" s="28" t="s">
        <v>164</v>
      </c>
    </row>
    <row r="8" spans="1:10" ht="15.75" x14ac:dyDescent="0.25">
      <c r="A8" s="15">
        <v>1400</v>
      </c>
      <c r="B8" s="15">
        <v>960</v>
      </c>
      <c r="C8" s="24" t="s">
        <v>159</v>
      </c>
      <c r="D8" s="15">
        <v>4218</v>
      </c>
      <c r="E8" s="24" t="s">
        <v>171</v>
      </c>
      <c r="F8" s="25">
        <v>463</v>
      </c>
      <c r="G8" s="24"/>
      <c r="H8" s="26" t="s">
        <v>169</v>
      </c>
      <c r="I8" s="27" t="s">
        <v>164</v>
      </c>
      <c r="J8" s="28" t="s">
        <v>164</v>
      </c>
    </row>
    <row r="9" spans="1:10" ht="15.75" x14ac:dyDescent="0.25">
      <c r="A9" s="24"/>
      <c r="B9" s="19" t="s">
        <v>149</v>
      </c>
      <c r="C9" s="24"/>
      <c r="D9" s="24"/>
      <c r="E9" s="24"/>
      <c r="F9" s="25">
        <v>5958243</v>
      </c>
      <c r="G9" s="24"/>
      <c r="H9" s="26"/>
      <c r="I9" s="24"/>
      <c r="J9" s="24"/>
    </row>
    <row r="10" spans="1:10" ht="15.75" x14ac:dyDescent="0.25">
      <c r="A10" s="17"/>
      <c r="B10" s="19" t="s">
        <v>172</v>
      </c>
      <c r="C10" s="24"/>
      <c r="D10" s="24"/>
      <c r="E10" s="24"/>
      <c r="F10" s="25">
        <v>5958243</v>
      </c>
      <c r="G10" s="24"/>
      <c r="H10" s="26"/>
      <c r="I10" s="24"/>
      <c r="J10"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
  <sheetViews>
    <sheetView tabSelected="1" workbookViewId="0">
      <selection activeCell="A21" sqref="A21"/>
    </sheetView>
  </sheetViews>
  <sheetFormatPr defaultRowHeight="15" x14ac:dyDescent="0.25"/>
  <cols>
    <col min="1" max="1" width="34" bestFit="1" customWidth="1"/>
    <col min="2" max="2" width="9.85546875" bestFit="1" customWidth="1"/>
    <col min="3" max="3" width="5.7109375" bestFit="1" customWidth="1"/>
    <col min="4" max="4" width="9" bestFit="1" customWidth="1"/>
    <col min="5" max="5" width="22.7109375" bestFit="1" customWidth="1"/>
    <col min="7" max="8" width="9" bestFit="1" customWidth="1"/>
    <col min="9" max="9" width="9.140625" bestFit="1" customWidth="1"/>
    <col min="10" max="10" width="10.85546875" bestFit="1" customWidth="1"/>
    <col min="11" max="11" width="8.7109375" bestFit="1" customWidth="1"/>
    <col min="12" max="12" width="15.42578125" bestFit="1" customWidth="1"/>
    <col min="13" max="13" width="8.7109375" bestFit="1" customWidth="1"/>
    <col min="14" max="27" width="0" hidden="1" customWidth="1"/>
    <col min="31" max="31" width="9.5703125" bestFit="1" customWidth="1"/>
    <col min="32" max="32" width="9.140625" style="34"/>
    <col min="35" max="35" width="10.5703125" bestFit="1" customWidth="1"/>
    <col min="36" max="36" width="9.140625" style="34"/>
    <col min="40" max="40" width="16.85546875" bestFit="1" customWidth="1"/>
  </cols>
  <sheetData>
    <row r="1" spans="1:13" s="50" customFormat="1" ht="92.25" customHeight="1" x14ac:dyDescent="0.25">
      <c r="A1" s="49" t="s">
        <v>189</v>
      </c>
      <c r="B1" s="49"/>
      <c r="C1" s="49"/>
      <c r="D1" s="49"/>
      <c r="E1" s="49"/>
      <c r="F1" s="49"/>
      <c r="G1" s="49"/>
      <c r="H1" s="49"/>
      <c r="I1" s="49"/>
      <c r="J1" s="49"/>
      <c r="K1" s="49"/>
      <c r="L1" s="49"/>
      <c r="M1" s="49"/>
    </row>
    <row r="2" spans="1:13" s="57" customFormat="1" ht="72.75" customHeight="1" x14ac:dyDescent="0.25">
      <c r="A2" s="51" t="s">
        <v>173</v>
      </c>
      <c r="B2" s="51" t="s">
        <v>174</v>
      </c>
      <c r="C2" s="51" t="s">
        <v>175</v>
      </c>
      <c r="D2" s="51" t="s">
        <v>176</v>
      </c>
      <c r="E2" s="51" t="s">
        <v>177</v>
      </c>
      <c r="F2" s="51" t="s">
        <v>190</v>
      </c>
      <c r="G2" s="51" t="s">
        <v>178</v>
      </c>
      <c r="H2" s="52" t="s">
        <v>191</v>
      </c>
      <c r="I2" s="53" t="s">
        <v>150</v>
      </c>
      <c r="J2" s="54" t="s">
        <v>192</v>
      </c>
      <c r="K2" s="55" t="s">
        <v>193</v>
      </c>
      <c r="L2" s="51" t="s">
        <v>194</v>
      </c>
      <c r="M2" s="56" t="s">
        <v>195</v>
      </c>
    </row>
    <row r="3" spans="1:13" s="58" customFormat="1" x14ac:dyDescent="0.25">
      <c r="A3" s="59" t="s">
        <v>179</v>
      </c>
      <c r="B3" s="59" t="s">
        <v>180</v>
      </c>
      <c r="C3" s="60" t="s">
        <v>181</v>
      </c>
      <c r="D3" s="61">
        <v>6642646</v>
      </c>
      <c r="E3" s="62" t="s">
        <v>182</v>
      </c>
      <c r="F3" s="63" t="s">
        <v>183</v>
      </c>
      <c r="G3" s="64">
        <v>103.064848</v>
      </c>
      <c r="H3" s="65" t="s">
        <v>196</v>
      </c>
      <c r="I3" s="66">
        <v>1400</v>
      </c>
      <c r="J3" s="67" t="s">
        <v>196</v>
      </c>
      <c r="K3" s="65">
        <v>1</v>
      </c>
      <c r="L3" s="68" t="s">
        <v>162</v>
      </c>
      <c r="M3" s="69">
        <v>103.06</v>
      </c>
    </row>
    <row r="4" spans="1:13" s="58" customFormat="1" x14ac:dyDescent="0.25">
      <c r="A4" s="59" t="s">
        <v>184</v>
      </c>
      <c r="B4" s="59" t="s">
        <v>180</v>
      </c>
      <c r="C4" s="60" t="s">
        <v>185</v>
      </c>
      <c r="D4" s="61">
        <v>6643698</v>
      </c>
      <c r="E4" s="62" t="s">
        <v>182</v>
      </c>
      <c r="F4" s="63" t="s">
        <v>186</v>
      </c>
      <c r="G4" s="64">
        <v>316.88989900000007</v>
      </c>
      <c r="H4" s="65" t="s">
        <v>196</v>
      </c>
      <c r="I4" s="66">
        <v>1400</v>
      </c>
      <c r="J4" s="67" t="s">
        <v>196</v>
      </c>
      <c r="K4" s="65">
        <v>1</v>
      </c>
      <c r="L4" s="68" t="s">
        <v>162</v>
      </c>
      <c r="M4" s="69">
        <v>316.89</v>
      </c>
    </row>
    <row r="7" spans="1:13" s="46" customFormat="1" ht="61.5" customHeight="1" x14ac:dyDescent="0.25">
      <c r="A7" s="70" t="s">
        <v>197</v>
      </c>
      <c r="B7" s="71"/>
      <c r="C7" s="71"/>
      <c r="D7" s="71"/>
      <c r="E7" s="71"/>
      <c r="F7" s="71"/>
      <c r="G7" s="71"/>
      <c r="H7" s="71"/>
      <c r="I7" s="71"/>
      <c r="J7" s="71"/>
      <c r="K7" s="71"/>
      <c r="L7" s="71"/>
      <c r="M7" s="71"/>
    </row>
  </sheetData>
  <mergeCells count="2">
    <mergeCell ref="A1:M1"/>
    <mergeCell ref="A7:M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topLeftCell="D1" workbookViewId="0">
      <selection activeCell="R63" sqref="R1:AD1048576"/>
    </sheetView>
  </sheetViews>
  <sheetFormatPr defaultColWidth="5.85546875" defaultRowHeight="15" x14ac:dyDescent="0.25"/>
  <cols>
    <col min="1" max="1" width="14.28515625" bestFit="1" customWidth="1"/>
    <col min="2" max="2" width="5.7109375" bestFit="1" customWidth="1"/>
    <col min="3" max="3" width="10.140625" style="46" bestFit="1" customWidth="1"/>
    <col min="4" max="4" width="5.5703125" bestFit="1" customWidth="1"/>
    <col min="5" max="5" width="4.7109375" bestFit="1" customWidth="1"/>
    <col min="7" max="7" width="4.28515625" bestFit="1" customWidth="1"/>
    <col min="9" max="9" width="5.7109375" bestFit="1" customWidth="1"/>
    <col min="10" max="10" width="9.28515625" bestFit="1" customWidth="1"/>
    <col min="11" max="11" width="5.42578125" bestFit="1" customWidth="1"/>
    <col min="12" max="12" width="9.140625" bestFit="1" customWidth="1"/>
    <col min="13" max="13" width="11.42578125" bestFit="1" customWidth="1"/>
    <col min="14" max="14" width="29" bestFit="1" customWidth="1"/>
    <col min="15" max="15" width="31.7109375" bestFit="1" customWidth="1"/>
    <col min="16" max="16" width="11.7109375" bestFit="1" customWidth="1"/>
    <col min="17" max="17" width="5.7109375" bestFit="1" customWidth="1"/>
    <col min="20" max="20" width="8.140625" bestFit="1" customWidth="1"/>
    <col min="21" max="21" width="9.140625" bestFit="1" customWidth="1"/>
  </cols>
  <sheetData>
    <row r="1" spans="1:17" s="48" customFormat="1" ht="86.25" x14ac:dyDescent="0.25">
      <c r="A1" s="47" t="s">
        <v>0</v>
      </c>
      <c r="B1" s="47" t="s">
        <v>1</v>
      </c>
      <c r="C1" s="47" t="s">
        <v>2</v>
      </c>
      <c r="D1" s="47" t="s">
        <v>3</v>
      </c>
      <c r="E1" s="47" t="s">
        <v>4</v>
      </c>
      <c r="F1" s="47" t="s">
        <v>5</v>
      </c>
      <c r="G1" s="47" t="s">
        <v>6</v>
      </c>
      <c r="H1" s="47" t="s">
        <v>7</v>
      </c>
      <c r="I1" s="47" t="s">
        <v>8</v>
      </c>
      <c r="J1" s="47" t="s">
        <v>9</v>
      </c>
      <c r="K1" s="47" t="s">
        <v>10</v>
      </c>
      <c r="L1" s="47" t="s">
        <v>11</v>
      </c>
      <c r="M1" s="47" t="s">
        <v>12</v>
      </c>
      <c r="N1" s="47" t="s">
        <v>13</v>
      </c>
      <c r="O1" s="47" t="s">
        <v>14</v>
      </c>
      <c r="P1" s="47" t="s">
        <v>15</v>
      </c>
      <c r="Q1" s="47" t="s">
        <v>16</v>
      </c>
    </row>
    <row r="2" spans="1:17" x14ac:dyDescent="0.25">
      <c r="A2" s="1" t="s">
        <v>51</v>
      </c>
      <c r="B2" s="11" t="s">
        <v>17</v>
      </c>
      <c r="C2" s="9" t="s">
        <v>41</v>
      </c>
      <c r="D2" s="9" t="s">
        <v>33</v>
      </c>
      <c r="E2" s="1" t="s">
        <v>18</v>
      </c>
      <c r="F2" s="9" t="s">
        <v>39</v>
      </c>
      <c r="G2" s="9" t="s">
        <v>27</v>
      </c>
      <c r="H2" s="1" t="s">
        <v>18</v>
      </c>
      <c r="I2" s="1" t="s">
        <v>18</v>
      </c>
      <c r="J2" s="2" t="s">
        <v>42</v>
      </c>
      <c r="K2" s="2" t="s">
        <v>28</v>
      </c>
      <c r="L2" s="3">
        <v>315.45999999999998</v>
      </c>
      <c r="M2" s="1" t="s">
        <v>21</v>
      </c>
      <c r="N2" s="2" t="s">
        <v>22</v>
      </c>
      <c r="O2" s="2" t="s">
        <v>53</v>
      </c>
      <c r="P2" s="4">
        <v>42503</v>
      </c>
      <c r="Q2" s="1" t="s">
        <v>23</v>
      </c>
    </row>
    <row r="3" spans="1:17" x14ac:dyDescent="0.25">
      <c r="A3" s="1" t="s">
        <v>51</v>
      </c>
      <c r="B3" s="11" t="s">
        <v>17</v>
      </c>
      <c r="C3" s="9" t="s">
        <v>41</v>
      </c>
      <c r="D3" s="9" t="s">
        <v>33</v>
      </c>
      <c r="E3" s="1" t="s">
        <v>18</v>
      </c>
      <c r="F3" s="9" t="s">
        <v>39</v>
      </c>
      <c r="G3" s="9" t="s">
        <v>27</v>
      </c>
      <c r="H3" s="1" t="s">
        <v>18</v>
      </c>
      <c r="I3" s="1" t="s">
        <v>18</v>
      </c>
      <c r="J3" s="2" t="s">
        <v>42</v>
      </c>
      <c r="K3" s="2" t="s">
        <v>28</v>
      </c>
      <c r="L3" s="3">
        <v>77</v>
      </c>
      <c r="M3" s="1" t="s">
        <v>21</v>
      </c>
      <c r="N3" s="2" t="s">
        <v>22</v>
      </c>
      <c r="O3" s="2" t="s">
        <v>55</v>
      </c>
      <c r="P3" s="4">
        <v>42503</v>
      </c>
      <c r="Q3" s="1" t="s">
        <v>23</v>
      </c>
    </row>
    <row r="4" spans="1:17" x14ac:dyDescent="0.25">
      <c r="A4" s="1" t="s">
        <v>56</v>
      </c>
      <c r="B4" s="11" t="s">
        <v>17</v>
      </c>
      <c r="C4" s="9" t="s">
        <v>41</v>
      </c>
      <c r="D4" s="9" t="s">
        <v>33</v>
      </c>
      <c r="E4" s="1" t="s">
        <v>18</v>
      </c>
      <c r="F4" s="9" t="s">
        <v>39</v>
      </c>
      <c r="G4" s="9" t="s">
        <v>27</v>
      </c>
      <c r="H4" s="1" t="s">
        <v>18</v>
      </c>
      <c r="I4" s="1" t="s">
        <v>18</v>
      </c>
      <c r="J4" s="2" t="s">
        <v>42</v>
      </c>
      <c r="K4" s="2" t="s">
        <v>28</v>
      </c>
      <c r="L4" s="3">
        <v>393.2</v>
      </c>
      <c r="M4" s="1" t="s">
        <v>21</v>
      </c>
      <c r="N4" s="2" t="s">
        <v>22</v>
      </c>
      <c r="O4" s="2" t="s">
        <v>57</v>
      </c>
      <c r="P4" s="4">
        <v>42473</v>
      </c>
      <c r="Q4" s="1" t="s">
        <v>23</v>
      </c>
    </row>
    <row r="5" spans="1:17" x14ac:dyDescent="0.25">
      <c r="A5" s="1" t="s">
        <v>56</v>
      </c>
      <c r="B5" s="11" t="s">
        <v>17</v>
      </c>
      <c r="C5" s="9" t="s">
        <v>41</v>
      </c>
      <c r="D5" s="9" t="s">
        <v>33</v>
      </c>
      <c r="E5" s="1" t="s">
        <v>18</v>
      </c>
      <c r="F5" s="9" t="s">
        <v>39</v>
      </c>
      <c r="G5" s="9" t="s">
        <v>27</v>
      </c>
      <c r="H5" s="1" t="s">
        <v>18</v>
      </c>
      <c r="I5" s="1" t="s">
        <v>18</v>
      </c>
      <c r="J5" s="2" t="s">
        <v>42</v>
      </c>
      <c r="K5" s="2" t="s">
        <v>28</v>
      </c>
      <c r="L5" s="3">
        <v>390.2</v>
      </c>
      <c r="M5" s="1" t="s">
        <v>21</v>
      </c>
      <c r="N5" s="2" t="s">
        <v>22</v>
      </c>
      <c r="O5" s="2" t="s">
        <v>58</v>
      </c>
      <c r="P5" s="4">
        <v>42473</v>
      </c>
      <c r="Q5" s="1" t="s">
        <v>23</v>
      </c>
    </row>
    <row r="6" spans="1:17" x14ac:dyDescent="0.25">
      <c r="A6" s="1" t="s">
        <v>56</v>
      </c>
      <c r="B6" s="11" t="s">
        <v>17</v>
      </c>
      <c r="C6" s="9" t="s">
        <v>41</v>
      </c>
      <c r="D6" s="9" t="s">
        <v>33</v>
      </c>
      <c r="E6" s="1" t="s">
        <v>18</v>
      </c>
      <c r="F6" s="9" t="s">
        <v>39</v>
      </c>
      <c r="G6" s="9" t="s">
        <v>27</v>
      </c>
      <c r="H6" s="1" t="s">
        <v>18</v>
      </c>
      <c r="I6" s="1" t="s">
        <v>18</v>
      </c>
      <c r="J6" s="2" t="s">
        <v>42</v>
      </c>
      <c r="K6" s="2" t="s">
        <v>28</v>
      </c>
      <c r="L6" s="3">
        <v>125</v>
      </c>
      <c r="M6" s="1" t="s">
        <v>21</v>
      </c>
      <c r="N6" s="2" t="s">
        <v>22</v>
      </c>
      <c r="O6" s="2" t="s">
        <v>59</v>
      </c>
      <c r="P6" s="4">
        <v>42473</v>
      </c>
      <c r="Q6" s="1" t="s">
        <v>23</v>
      </c>
    </row>
    <row r="7" spans="1:17" x14ac:dyDescent="0.25">
      <c r="A7" s="1" t="s">
        <v>60</v>
      </c>
      <c r="B7" s="11" t="s">
        <v>17</v>
      </c>
      <c r="C7" s="9" t="s">
        <v>41</v>
      </c>
      <c r="D7" s="9" t="s">
        <v>33</v>
      </c>
      <c r="E7" s="1" t="s">
        <v>18</v>
      </c>
      <c r="F7" s="9" t="s">
        <v>39</v>
      </c>
      <c r="G7" s="9" t="s">
        <v>27</v>
      </c>
      <c r="H7" s="1" t="s">
        <v>18</v>
      </c>
      <c r="I7" s="1" t="s">
        <v>18</v>
      </c>
      <c r="J7" s="2" t="s">
        <v>42</v>
      </c>
      <c r="K7" s="2" t="s">
        <v>28</v>
      </c>
      <c r="L7" s="3">
        <v>545.96</v>
      </c>
      <c r="M7" s="1" t="s">
        <v>21</v>
      </c>
      <c r="N7" s="2" t="s">
        <v>22</v>
      </c>
      <c r="O7" s="2" t="s">
        <v>61</v>
      </c>
      <c r="P7" s="4">
        <v>42440</v>
      </c>
      <c r="Q7" s="1" t="s">
        <v>23</v>
      </c>
    </row>
    <row r="8" spans="1:17" x14ac:dyDescent="0.25">
      <c r="A8" s="1" t="s">
        <v>60</v>
      </c>
      <c r="B8" s="11" t="s">
        <v>17</v>
      </c>
      <c r="C8" s="9" t="s">
        <v>41</v>
      </c>
      <c r="D8" s="9" t="s">
        <v>33</v>
      </c>
      <c r="E8" s="1" t="s">
        <v>18</v>
      </c>
      <c r="F8" s="9" t="s">
        <v>39</v>
      </c>
      <c r="G8" s="9" t="s">
        <v>27</v>
      </c>
      <c r="H8" s="1" t="s">
        <v>18</v>
      </c>
      <c r="I8" s="1" t="s">
        <v>18</v>
      </c>
      <c r="J8" s="2" t="s">
        <v>42</v>
      </c>
      <c r="K8" s="2" t="s">
        <v>28</v>
      </c>
      <c r="L8" s="3">
        <v>355.96</v>
      </c>
      <c r="M8" s="1" t="s">
        <v>21</v>
      </c>
      <c r="N8" s="2" t="s">
        <v>22</v>
      </c>
      <c r="O8" s="2" t="s">
        <v>63</v>
      </c>
      <c r="P8" s="4">
        <v>42440</v>
      </c>
      <c r="Q8" s="1" t="s">
        <v>23</v>
      </c>
    </row>
    <row r="9" spans="1:17" x14ac:dyDescent="0.25">
      <c r="A9" s="1" t="s">
        <v>70</v>
      </c>
      <c r="B9" s="11" t="s">
        <v>17</v>
      </c>
      <c r="C9" s="9" t="s">
        <v>41</v>
      </c>
      <c r="D9" s="9" t="s">
        <v>33</v>
      </c>
      <c r="E9" s="1" t="s">
        <v>18</v>
      </c>
      <c r="F9" s="9" t="s">
        <v>39</v>
      </c>
      <c r="G9" s="9" t="s">
        <v>27</v>
      </c>
      <c r="H9" s="1" t="s">
        <v>18</v>
      </c>
      <c r="I9" s="1" t="s">
        <v>18</v>
      </c>
      <c r="J9" s="2" t="s">
        <v>42</v>
      </c>
      <c r="K9" s="2" t="s">
        <v>28</v>
      </c>
      <c r="L9" s="3">
        <v>803.2</v>
      </c>
      <c r="M9" s="1" t="s">
        <v>21</v>
      </c>
      <c r="N9" s="2" t="s">
        <v>22</v>
      </c>
      <c r="O9" s="2" t="s">
        <v>71</v>
      </c>
      <c r="P9" s="4">
        <v>42565</v>
      </c>
      <c r="Q9" s="1" t="s">
        <v>23</v>
      </c>
    </row>
    <row r="10" spans="1:17" x14ac:dyDescent="0.25">
      <c r="A10" s="1" t="s">
        <v>70</v>
      </c>
      <c r="B10" s="11" t="s">
        <v>17</v>
      </c>
      <c r="C10" s="9" t="s">
        <v>41</v>
      </c>
      <c r="D10" s="9" t="s">
        <v>33</v>
      </c>
      <c r="E10" s="1" t="s">
        <v>18</v>
      </c>
      <c r="F10" s="9" t="s">
        <v>39</v>
      </c>
      <c r="G10" s="9" t="s">
        <v>27</v>
      </c>
      <c r="H10" s="1" t="s">
        <v>18</v>
      </c>
      <c r="I10" s="1" t="s">
        <v>18</v>
      </c>
      <c r="J10" s="2" t="s">
        <v>42</v>
      </c>
      <c r="K10" s="2" t="s">
        <v>28</v>
      </c>
      <c r="L10" s="3">
        <v>707.2</v>
      </c>
      <c r="M10" s="1" t="s">
        <v>21</v>
      </c>
      <c r="N10" s="2" t="s">
        <v>22</v>
      </c>
      <c r="O10" s="2" t="s">
        <v>72</v>
      </c>
      <c r="P10" s="4">
        <v>42565</v>
      </c>
      <c r="Q10" s="1" t="s">
        <v>23</v>
      </c>
    </row>
    <row r="11" spans="1:17" x14ac:dyDescent="0.25">
      <c r="A11" s="1" t="s">
        <v>75</v>
      </c>
      <c r="B11" s="11" t="s">
        <v>17</v>
      </c>
      <c r="C11" s="9" t="s">
        <v>41</v>
      </c>
      <c r="D11" s="9" t="s">
        <v>33</v>
      </c>
      <c r="E11" s="1" t="s">
        <v>18</v>
      </c>
      <c r="F11" s="9" t="s">
        <v>39</v>
      </c>
      <c r="G11" s="9" t="s">
        <v>27</v>
      </c>
      <c r="H11" s="1" t="s">
        <v>18</v>
      </c>
      <c r="I11" s="1" t="s">
        <v>18</v>
      </c>
      <c r="J11" s="2" t="s">
        <v>42</v>
      </c>
      <c r="K11" s="2" t="s">
        <v>28</v>
      </c>
      <c r="L11" s="3">
        <v>1094.96</v>
      </c>
      <c r="M11" s="1" t="s">
        <v>21</v>
      </c>
      <c r="N11" s="2" t="s">
        <v>22</v>
      </c>
      <c r="O11" s="2" t="s">
        <v>76</v>
      </c>
      <c r="P11" s="4">
        <v>42531</v>
      </c>
      <c r="Q11" s="1" t="s">
        <v>23</v>
      </c>
    </row>
    <row r="12" spans="1:17" x14ac:dyDescent="0.25">
      <c r="A12" s="1" t="s">
        <v>75</v>
      </c>
      <c r="B12" s="11" t="s">
        <v>17</v>
      </c>
      <c r="C12" s="9" t="s">
        <v>41</v>
      </c>
      <c r="D12" s="9" t="s">
        <v>33</v>
      </c>
      <c r="E12" s="1" t="s">
        <v>18</v>
      </c>
      <c r="F12" s="9" t="s">
        <v>39</v>
      </c>
      <c r="G12" s="9" t="s">
        <v>27</v>
      </c>
      <c r="H12" s="1" t="s">
        <v>18</v>
      </c>
      <c r="I12" s="1" t="s">
        <v>18</v>
      </c>
      <c r="J12" s="2" t="s">
        <v>42</v>
      </c>
      <c r="K12" s="2" t="s">
        <v>28</v>
      </c>
      <c r="L12" s="3">
        <v>715.97</v>
      </c>
      <c r="M12" s="1" t="s">
        <v>21</v>
      </c>
      <c r="N12" s="2" t="s">
        <v>22</v>
      </c>
      <c r="O12" s="2" t="s">
        <v>77</v>
      </c>
      <c r="P12" s="4">
        <v>42531</v>
      </c>
      <c r="Q12" s="1" t="s">
        <v>23</v>
      </c>
    </row>
    <row r="13" spans="1:17" x14ac:dyDescent="0.25">
      <c r="A13" s="1" t="s">
        <v>51</v>
      </c>
      <c r="B13" s="11" t="s">
        <v>17</v>
      </c>
      <c r="C13" s="9" t="s">
        <v>41</v>
      </c>
      <c r="D13" s="9" t="s">
        <v>33</v>
      </c>
      <c r="E13" s="1" t="s">
        <v>18</v>
      </c>
      <c r="F13" s="9" t="s">
        <v>39</v>
      </c>
      <c r="G13" s="9" t="s">
        <v>27</v>
      </c>
      <c r="H13" s="1" t="s">
        <v>18</v>
      </c>
      <c r="I13" s="1" t="s">
        <v>18</v>
      </c>
      <c r="J13" s="2" t="s">
        <v>42</v>
      </c>
      <c r="K13" s="2" t="s">
        <v>28</v>
      </c>
      <c r="L13" s="3">
        <v>720.97</v>
      </c>
      <c r="M13" s="1" t="s">
        <v>21</v>
      </c>
      <c r="N13" s="2" t="s">
        <v>22</v>
      </c>
      <c r="O13" s="2" t="s">
        <v>80</v>
      </c>
      <c r="P13" s="4">
        <v>42503</v>
      </c>
      <c r="Q13" s="1" t="s">
        <v>23</v>
      </c>
    </row>
    <row r="14" spans="1:17" x14ac:dyDescent="0.25">
      <c r="A14" s="1" t="s">
        <v>99</v>
      </c>
      <c r="B14" s="11" t="s">
        <v>17</v>
      </c>
      <c r="C14" s="9" t="s">
        <v>41</v>
      </c>
      <c r="D14" s="9" t="s">
        <v>33</v>
      </c>
      <c r="E14" s="1" t="s">
        <v>18</v>
      </c>
      <c r="F14" s="9" t="s">
        <v>39</v>
      </c>
      <c r="G14" s="9" t="s">
        <v>27</v>
      </c>
      <c r="H14" s="1" t="s">
        <v>18</v>
      </c>
      <c r="I14" s="1" t="s">
        <v>18</v>
      </c>
      <c r="J14" s="2" t="s">
        <v>104</v>
      </c>
      <c r="K14" s="2" t="s">
        <v>28</v>
      </c>
      <c r="L14" s="3">
        <v>37</v>
      </c>
      <c r="M14" s="1" t="s">
        <v>21</v>
      </c>
      <c r="N14" s="2" t="s">
        <v>22</v>
      </c>
      <c r="O14" s="2" t="s">
        <v>105</v>
      </c>
      <c r="P14" s="4">
        <v>42226</v>
      </c>
      <c r="Q14" s="1" t="s">
        <v>23</v>
      </c>
    </row>
    <row r="15" spans="1:17" x14ac:dyDescent="0.25">
      <c r="A15" s="1" t="s">
        <v>99</v>
      </c>
      <c r="B15" s="11" t="s">
        <v>17</v>
      </c>
      <c r="C15" s="9" t="s">
        <v>41</v>
      </c>
      <c r="D15" s="9" t="s">
        <v>33</v>
      </c>
      <c r="E15" s="1" t="s">
        <v>18</v>
      </c>
      <c r="F15" s="9" t="s">
        <v>39</v>
      </c>
      <c r="G15" s="9" t="s">
        <v>27</v>
      </c>
      <c r="H15" s="1" t="s">
        <v>18</v>
      </c>
      <c r="I15" s="1" t="s">
        <v>18</v>
      </c>
      <c r="J15" s="2" t="s">
        <v>47</v>
      </c>
      <c r="K15" s="2" t="s">
        <v>28</v>
      </c>
      <c r="L15" s="3">
        <v>432.51</v>
      </c>
      <c r="M15" s="1" t="s">
        <v>21</v>
      </c>
      <c r="N15" s="2" t="s">
        <v>22</v>
      </c>
      <c r="O15" s="2" t="s">
        <v>111</v>
      </c>
      <c r="P15" s="4">
        <v>42226</v>
      </c>
      <c r="Q15" s="1" t="s">
        <v>23</v>
      </c>
    </row>
    <row r="16" spans="1:17" x14ac:dyDescent="0.25">
      <c r="A16" s="1" t="s">
        <v>99</v>
      </c>
      <c r="B16" s="11" t="s">
        <v>17</v>
      </c>
      <c r="C16" s="9" t="s">
        <v>41</v>
      </c>
      <c r="D16" s="9" t="s">
        <v>33</v>
      </c>
      <c r="E16" s="1" t="s">
        <v>18</v>
      </c>
      <c r="F16" s="9" t="s">
        <v>39</v>
      </c>
      <c r="G16" s="9" t="s">
        <v>27</v>
      </c>
      <c r="H16" s="1" t="s">
        <v>18</v>
      </c>
      <c r="I16" s="1" t="s">
        <v>18</v>
      </c>
      <c r="J16" s="2" t="s">
        <v>104</v>
      </c>
      <c r="K16" s="2" t="s">
        <v>28</v>
      </c>
      <c r="L16" s="3">
        <v>832.5</v>
      </c>
      <c r="M16" s="1" t="s">
        <v>21</v>
      </c>
      <c r="N16" s="2" t="s">
        <v>22</v>
      </c>
      <c r="O16" s="2" t="s">
        <v>112</v>
      </c>
      <c r="P16" s="4">
        <v>42226</v>
      </c>
      <c r="Q16" s="1" t="s">
        <v>23</v>
      </c>
    </row>
    <row r="17" spans="1:17" x14ac:dyDescent="0.25">
      <c r="A17" s="1" t="s">
        <v>99</v>
      </c>
      <c r="B17" s="11" t="s">
        <v>17</v>
      </c>
      <c r="C17" s="9" t="s">
        <v>41</v>
      </c>
      <c r="D17" s="9" t="s">
        <v>33</v>
      </c>
      <c r="E17" s="1" t="s">
        <v>18</v>
      </c>
      <c r="F17" s="9" t="s">
        <v>39</v>
      </c>
      <c r="G17" s="9" t="s">
        <v>27</v>
      </c>
      <c r="H17" s="1" t="s">
        <v>18</v>
      </c>
      <c r="I17" s="1" t="s">
        <v>18</v>
      </c>
      <c r="J17" s="2" t="s">
        <v>104</v>
      </c>
      <c r="K17" s="2" t="s">
        <v>28</v>
      </c>
      <c r="L17" s="3">
        <v>1063</v>
      </c>
      <c r="M17" s="1" t="s">
        <v>21</v>
      </c>
      <c r="N17" s="2" t="s">
        <v>22</v>
      </c>
      <c r="O17" s="2" t="s">
        <v>113</v>
      </c>
      <c r="P17" s="4">
        <v>42226</v>
      </c>
      <c r="Q17" s="1" t="s">
        <v>23</v>
      </c>
    </row>
    <row r="18" spans="1:17" x14ac:dyDescent="0.25">
      <c r="A18" s="1" t="s">
        <v>99</v>
      </c>
      <c r="B18" s="11" t="s">
        <v>17</v>
      </c>
      <c r="C18" s="9" t="s">
        <v>41</v>
      </c>
      <c r="D18" s="9" t="s">
        <v>33</v>
      </c>
      <c r="E18" s="1" t="s">
        <v>18</v>
      </c>
      <c r="F18" s="9" t="s">
        <v>39</v>
      </c>
      <c r="G18" s="9" t="s">
        <v>27</v>
      </c>
      <c r="H18" s="1" t="s">
        <v>18</v>
      </c>
      <c r="I18" s="1" t="s">
        <v>18</v>
      </c>
      <c r="J18" s="2" t="s">
        <v>104</v>
      </c>
      <c r="K18" s="2" t="s">
        <v>28</v>
      </c>
      <c r="L18" s="3">
        <v>1063</v>
      </c>
      <c r="M18" s="1" t="s">
        <v>21</v>
      </c>
      <c r="N18" s="2" t="s">
        <v>22</v>
      </c>
      <c r="O18" s="2" t="s">
        <v>114</v>
      </c>
      <c r="P18" s="4">
        <v>42226</v>
      </c>
      <c r="Q18" s="1" t="s">
        <v>23</v>
      </c>
    </row>
    <row r="19" spans="1:17" x14ac:dyDescent="0.25">
      <c r="A19" s="1" t="s">
        <v>99</v>
      </c>
      <c r="B19" s="11" t="s">
        <v>17</v>
      </c>
      <c r="C19" s="9" t="s">
        <v>41</v>
      </c>
      <c r="D19" s="9" t="s">
        <v>33</v>
      </c>
      <c r="E19" s="1" t="s">
        <v>18</v>
      </c>
      <c r="F19" s="9" t="s">
        <v>39</v>
      </c>
      <c r="G19" s="9" t="s">
        <v>27</v>
      </c>
      <c r="H19" s="1" t="s">
        <v>18</v>
      </c>
      <c r="I19" s="1" t="s">
        <v>18</v>
      </c>
      <c r="J19" s="2" t="s">
        <v>104</v>
      </c>
      <c r="K19" s="2" t="s">
        <v>28</v>
      </c>
      <c r="L19" s="3">
        <v>1063</v>
      </c>
      <c r="M19" s="1" t="s">
        <v>21</v>
      </c>
      <c r="N19" s="2" t="s">
        <v>22</v>
      </c>
      <c r="O19" s="2" t="s">
        <v>115</v>
      </c>
      <c r="P19" s="4">
        <v>42226</v>
      </c>
      <c r="Q19" s="1" t="s">
        <v>23</v>
      </c>
    </row>
    <row r="20" spans="1:17" x14ac:dyDescent="0.25">
      <c r="A20" s="1" t="s">
        <v>99</v>
      </c>
      <c r="B20" s="11" t="s">
        <v>17</v>
      </c>
      <c r="C20" s="9" t="s">
        <v>41</v>
      </c>
      <c r="D20" s="9" t="s">
        <v>33</v>
      </c>
      <c r="E20" s="1" t="s">
        <v>18</v>
      </c>
      <c r="F20" s="9" t="s">
        <v>39</v>
      </c>
      <c r="G20" s="9" t="s">
        <v>27</v>
      </c>
      <c r="H20" s="1" t="s">
        <v>18</v>
      </c>
      <c r="I20" s="1" t="s">
        <v>18</v>
      </c>
      <c r="J20" s="2" t="s">
        <v>104</v>
      </c>
      <c r="K20" s="2" t="s">
        <v>28</v>
      </c>
      <c r="L20" s="3">
        <v>1063</v>
      </c>
      <c r="M20" s="1" t="s">
        <v>21</v>
      </c>
      <c r="N20" s="2" t="s">
        <v>22</v>
      </c>
      <c r="O20" s="2" t="s">
        <v>116</v>
      </c>
      <c r="P20" s="4">
        <v>42226</v>
      </c>
      <c r="Q20" s="1" t="s">
        <v>23</v>
      </c>
    </row>
    <row r="21" spans="1:17" x14ac:dyDescent="0.25">
      <c r="A21" s="1" t="s">
        <v>129</v>
      </c>
      <c r="B21" s="11" t="s">
        <v>17</v>
      </c>
      <c r="C21" s="9" t="s">
        <v>41</v>
      </c>
      <c r="D21" s="9" t="s">
        <v>33</v>
      </c>
      <c r="E21" s="1" t="s">
        <v>18</v>
      </c>
      <c r="F21" s="9" t="s">
        <v>39</v>
      </c>
      <c r="G21" s="9" t="s">
        <v>27</v>
      </c>
      <c r="H21" s="1" t="s">
        <v>18</v>
      </c>
      <c r="I21" s="1" t="s">
        <v>18</v>
      </c>
      <c r="J21" s="2" t="s">
        <v>47</v>
      </c>
      <c r="K21" s="2" t="s">
        <v>28</v>
      </c>
      <c r="L21" s="3">
        <v>71.489999999999995</v>
      </c>
      <c r="M21" s="1" t="s">
        <v>21</v>
      </c>
      <c r="N21" s="2" t="s">
        <v>22</v>
      </c>
      <c r="O21" s="2" t="s">
        <v>130</v>
      </c>
      <c r="P21" s="4">
        <v>42289</v>
      </c>
      <c r="Q21" s="1" t="s">
        <v>23</v>
      </c>
    </row>
    <row r="22" spans="1:17" x14ac:dyDescent="0.25">
      <c r="A22" s="1" t="s">
        <v>141</v>
      </c>
      <c r="B22" s="11" t="s">
        <v>17</v>
      </c>
      <c r="C22" s="9" t="s">
        <v>41</v>
      </c>
      <c r="D22" s="9" t="s">
        <v>33</v>
      </c>
      <c r="E22" s="1" t="s">
        <v>18</v>
      </c>
      <c r="F22" s="9" t="s">
        <v>39</v>
      </c>
      <c r="G22" s="9" t="s">
        <v>27</v>
      </c>
      <c r="H22" s="1" t="s">
        <v>18</v>
      </c>
      <c r="I22" s="1" t="s">
        <v>18</v>
      </c>
      <c r="J22" s="2" t="s">
        <v>47</v>
      </c>
      <c r="K22" s="2" t="s">
        <v>28</v>
      </c>
      <c r="L22" s="3">
        <v>-23.5</v>
      </c>
      <c r="M22" s="1" t="s">
        <v>21</v>
      </c>
      <c r="N22" s="2" t="s">
        <v>22</v>
      </c>
      <c r="O22" s="2" t="s">
        <v>142</v>
      </c>
      <c r="P22" s="4">
        <v>42352</v>
      </c>
      <c r="Q22" s="1" t="s">
        <v>23</v>
      </c>
    </row>
    <row r="23" spans="1:17" x14ac:dyDescent="0.25">
      <c r="A23" s="1" t="s">
        <v>141</v>
      </c>
      <c r="B23" s="11" t="s">
        <v>17</v>
      </c>
      <c r="C23" s="9" t="s">
        <v>41</v>
      </c>
      <c r="D23" s="9" t="s">
        <v>33</v>
      </c>
      <c r="E23" s="1" t="s">
        <v>18</v>
      </c>
      <c r="F23" s="9" t="s">
        <v>39</v>
      </c>
      <c r="G23" s="9" t="s">
        <v>27</v>
      </c>
      <c r="H23" s="1" t="s">
        <v>18</v>
      </c>
      <c r="I23" s="1" t="s">
        <v>18</v>
      </c>
      <c r="J23" s="2" t="s">
        <v>47</v>
      </c>
      <c r="K23" s="2" t="s">
        <v>28</v>
      </c>
      <c r="L23" s="3">
        <v>244.20000000000002</v>
      </c>
      <c r="M23" s="1" t="s">
        <v>21</v>
      </c>
      <c r="N23" s="2" t="s">
        <v>22</v>
      </c>
      <c r="O23" s="2" t="s">
        <v>144</v>
      </c>
      <c r="P23" s="4">
        <v>42352</v>
      </c>
      <c r="Q23" s="1" t="s">
        <v>23</v>
      </c>
    </row>
    <row r="24" spans="1:17" x14ac:dyDescent="0.25">
      <c r="A24" s="1" t="s">
        <v>141</v>
      </c>
      <c r="B24" s="11" t="s">
        <v>17</v>
      </c>
      <c r="C24" s="9" t="s">
        <v>41</v>
      </c>
      <c r="D24" s="9" t="s">
        <v>33</v>
      </c>
      <c r="E24" s="1" t="s">
        <v>18</v>
      </c>
      <c r="F24" s="9" t="s">
        <v>39</v>
      </c>
      <c r="G24" s="9" t="s">
        <v>27</v>
      </c>
      <c r="H24" s="1" t="s">
        <v>18</v>
      </c>
      <c r="I24" s="1" t="s">
        <v>18</v>
      </c>
      <c r="J24" s="2" t="s">
        <v>47</v>
      </c>
      <c r="K24" s="2" t="s">
        <v>28</v>
      </c>
      <c r="L24" s="3">
        <v>267.7</v>
      </c>
      <c r="M24" s="1" t="s">
        <v>21</v>
      </c>
      <c r="N24" s="2" t="s">
        <v>22</v>
      </c>
      <c r="O24" s="2" t="s">
        <v>142</v>
      </c>
      <c r="P24" s="4">
        <v>42352</v>
      </c>
      <c r="Q24" s="1" t="s">
        <v>23</v>
      </c>
    </row>
    <row r="25" spans="1:17" x14ac:dyDescent="0.25">
      <c r="A25" s="1" t="s">
        <v>40</v>
      </c>
      <c r="B25" s="11" t="s">
        <v>17</v>
      </c>
      <c r="C25" s="9" t="s">
        <v>41</v>
      </c>
      <c r="D25" s="9" t="s">
        <v>33</v>
      </c>
      <c r="E25" s="1" t="s">
        <v>18</v>
      </c>
      <c r="F25" s="9" t="s">
        <v>39</v>
      </c>
      <c r="G25" s="9" t="s">
        <v>24</v>
      </c>
      <c r="H25" s="1" t="s">
        <v>18</v>
      </c>
      <c r="I25" s="1" t="s">
        <v>18</v>
      </c>
      <c r="J25" s="2" t="s">
        <v>42</v>
      </c>
      <c r="K25" s="2" t="s">
        <v>25</v>
      </c>
      <c r="L25" s="3">
        <v>369.96</v>
      </c>
      <c r="M25" s="1" t="s">
        <v>21</v>
      </c>
      <c r="N25" s="2" t="s">
        <v>22</v>
      </c>
      <c r="O25" s="2" t="s">
        <v>43</v>
      </c>
      <c r="P25" s="4">
        <v>42410</v>
      </c>
      <c r="Q25" s="1" t="s">
        <v>23</v>
      </c>
    </row>
    <row r="26" spans="1:17" x14ac:dyDescent="0.25">
      <c r="A26" s="1" t="s">
        <v>40</v>
      </c>
      <c r="B26" s="11" t="s">
        <v>17</v>
      </c>
      <c r="C26" s="9" t="s">
        <v>41</v>
      </c>
      <c r="D26" s="9" t="s">
        <v>33</v>
      </c>
      <c r="E26" s="1" t="s">
        <v>18</v>
      </c>
      <c r="F26" s="9" t="s">
        <v>39</v>
      </c>
      <c r="G26" s="9" t="s">
        <v>24</v>
      </c>
      <c r="H26" s="1" t="s">
        <v>18</v>
      </c>
      <c r="I26" s="1" t="s">
        <v>18</v>
      </c>
      <c r="J26" s="2" t="s">
        <v>42</v>
      </c>
      <c r="K26" s="2" t="s">
        <v>25</v>
      </c>
      <c r="L26" s="3">
        <v>369.96</v>
      </c>
      <c r="M26" s="1" t="s">
        <v>21</v>
      </c>
      <c r="N26" s="2" t="s">
        <v>22</v>
      </c>
      <c r="O26" s="2" t="s">
        <v>44</v>
      </c>
      <c r="P26" s="4">
        <v>42410</v>
      </c>
      <c r="Q26" s="1" t="s">
        <v>23</v>
      </c>
    </row>
    <row r="27" spans="1:17" x14ac:dyDescent="0.25">
      <c r="A27" s="1" t="s">
        <v>40</v>
      </c>
      <c r="B27" s="11" t="s">
        <v>17</v>
      </c>
      <c r="C27" s="9" t="s">
        <v>41</v>
      </c>
      <c r="D27" s="9" t="s">
        <v>33</v>
      </c>
      <c r="E27" s="1" t="s">
        <v>18</v>
      </c>
      <c r="F27" s="9" t="s">
        <v>39</v>
      </c>
      <c r="G27" s="9" t="s">
        <v>24</v>
      </c>
      <c r="H27" s="1" t="s">
        <v>18</v>
      </c>
      <c r="I27" s="1" t="s">
        <v>18</v>
      </c>
      <c r="J27" s="2" t="s">
        <v>42</v>
      </c>
      <c r="K27" s="2" t="s">
        <v>25</v>
      </c>
      <c r="L27" s="3">
        <v>38.01</v>
      </c>
      <c r="M27" s="1" t="s">
        <v>21</v>
      </c>
      <c r="N27" s="2" t="s">
        <v>22</v>
      </c>
      <c r="O27" s="2" t="s">
        <v>45</v>
      </c>
      <c r="P27" s="4">
        <v>42410</v>
      </c>
      <c r="Q27" s="1" t="s">
        <v>23</v>
      </c>
    </row>
    <row r="28" spans="1:17" x14ac:dyDescent="0.25">
      <c r="A28" s="1" t="s">
        <v>46</v>
      </c>
      <c r="B28" s="11" t="s">
        <v>17</v>
      </c>
      <c r="C28" s="9" t="s">
        <v>41</v>
      </c>
      <c r="D28" s="9" t="s">
        <v>33</v>
      </c>
      <c r="E28" s="1" t="s">
        <v>18</v>
      </c>
      <c r="F28" s="9" t="s">
        <v>39</v>
      </c>
      <c r="G28" s="9" t="s">
        <v>24</v>
      </c>
      <c r="H28" s="1" t="s">
        <v>18</v>
      </c>
      <c r="I28" s="1" t="s">
        <v>18</v>
      </c>
      <c r="J28" s="2" t="s">
        <v>47</v>
      </c>
      <c r="K28" s="2" t="s">
        <v>25</v>
      </c>
      <c r="L28" s="3">
        <v>335.96</v>
      </c>
      <c r="M28" s="1" t="s">
        <v>21</v>
      </c>
      <c r="N28" s="2" t="s">
        <v>22</v>
      </c>
      <c r="O28" s="2" t="s">
        <v>48</v>
      </c>
      <c r="P28" s="4">
        <v>42383</v>
      </c>
      <c r="Q28" s="1" t="s">
        <v>23</v>
      </c>
    </row>
    <row r="29" spans="1:17" x14ac:dyDescent="0.25">
      <c r="A29" s="1" t="s">
        <v>46</v>
      </c>
      <c r="B29" s="11" t="s">
        <v>17</v>
      </c>
      <c r="C29" s="9" t="s">
        <v>41</v>
      </c>
      <c r="D29" s="9" t="s">
        <v>33</v>
      </c>
      <c r="E29" s="1" t="s">
        <v>18</v>
      </c>
      <c r="F29" s="9" t="s">
        <v>39</v>
      </c>
      <c r="G29" s="9" t="s">
        <v>24</v>
      </c>
      <c r="H29" s="1" t="s">
        <v>18</v>
      </c>
      <c r="I29" s="1" t="s">
        <v>18</v>
      </c>
      <c r="J29" s="2" t="s">
        <v>47</v>
      </c>
      <c r="K29" s="2" t="s">
        <v>25</v>
      </c>
      <c r="L29" s="3">
        <v>335.96</v>
      </c>
      <c r="M29" s="1" t="s">
        <v>21</v>
      </c>
      <c r="N29" s="2" t="s">
        <v>22</v>
      </c>
      <c r="O29" s="2" t="s">
        <v>49</v>
      </c>
      <c r="P29" s="4">
        <v>42383</v>
      </c>
      <c r="Q29" s="1" t="s">
        <v>23</v>
      </c>
    </row>
    <row r="30" spans="1:17" x14ac:dyDescent="0.25">
      <c r="A30" s="1" t="s">
        <v>46</v>
      </c>
      <c r="B30" s="11" t="s">
        <v>17</v>
      </c>
      <c r="C30" s="9" t="s">
        <v>41</v>
      </c>
      <c r="D30" s="9" t="s">
        <v>33</v>
      </c>
      <c r="E30" s="1" t="s">
        <v>18</v>
      </c>
      <c r="F30" s="9" t="s">
        <v>39</v>
      </c>
      <c r="G30" s="9" t="s">
        <v>24</v>
      </c>
      <c r="H30" s="1" t="s">
        <v>18</v>
      </c>
      <c r="I30" s="1" t="s">
        <v>18</v>
      </c>
      <c r="J30" s="2" t="s">
        <v>47</v>
      </c>
      <c r="K30" s="2" t="s">
        <v>25</v>
      </c>
      <c r="L30" s="3">
        <v>363.96</v>
      </c>
      <c r="M30" s="1" t="s">
        <v>21</v>
      </c>
      <c r="N30" s="2" t="s">
        <v>22</v>
      </c>
      <c r="O30" s="2" t="s">
        <v>50</v>
      </c>
      <c r="P30" s="4">
        <v>42383</v>
      </c>
      <c r="Q30" s="1" t="s">
        <v>23</v>
      </c>
    </row>
    <row r="31" spans="1:17" x14ac:dyDescent="0.25">
      <c r="A31" s="1" t="s">
        <v>51</v>
      </c>
      <c r="B31" s="11" t="s">
        <v>17</v>
      </c>
      <c r="C31" s="9" t="s">
        <v>41</v>
      </c>
      <c r="D31" s="9" t="s">
        <v>33</v>
      </c>
      <c r="E31" s="1" t="s">
        <v>18</v>
      </c>
      <c r="F31" s="9" t="s">
        <v>39</v>
      </c>
      <c r="G31" s="9" t="s">
        <v>24</v>
      </c>
      <c r="H31" s="1" t="s">
        <v>18</v>
      </c>
      <c r="I31" s="1" t="s">
        <v>18</v>
      </c>
      <c r="J31" s="2" t="s">
        <v>42</v>
      </c>
      <c r="K31" s="2" t="s">
        <v>25</v>
      </c>
      <c r="L31" s="3">
        <v>379.96</v>
      </c>
      <c r="M31" s="1" t="s">
        <v>21</v>
      </c>
      <c r="N31" s="2" t="s">
        <v>22</v>
      </c>
      <c r="O31" s="2" t="s">
        <v>52</v>
      </c>
      <c r="P31" s="4">
        <v>42503</v>
      </c>
      <c r="Q31" s="1" t="s">
        <v>23</v>
      </c>
    </row>
    <row r="32" spans="1:17" x14ac:dyDescent="0.25">
      <c r="A32" s="1" t="s">
        <v>51</v>
      </c>
      <c r="B32" s="11" t="s">
        <v>17</v>
      </c>
      <c r="C32" s="9" t="s">
        <v>41</v>
      </c>
      <c r="D32" s="9" t="s">
        <v>33</v>
      </c>
      <c r="E32" s="1" t="s">
        <v>18</v>
      </c>
      <c r="F32" s="9" t="s">
        <v>39</v>
      </c>
      <c r="G32" s="9" t="s">
        <v>24</v>
      </c>
      <c r="H32" s="1" t="s">
        <v>18</v>
      </c>
      <c r="I32" s="1" t="s">
        <v>18</v>
      </c>
      <c r="J32" s="2" t="s">
        <v>42</v>
      </c>
      <c r="K32" s="2" t="s">
        <v>25</v>
      </c>
      <c r="L32" s="3">
        <v>291.95999999999998</v>
      </c>
      <c r="M32" s="1" t="s">
        <v>21</v>
      </c>
      <c r="N32" s="2" t="s">
        <v>22</v>
      </c>
      <c r="O32" s="2" t="s">
        <v>54</v>
      </c>
      <c r="P32" s="4">
        <v>42503</v>
      </c>
      <c r="Q32" s="1" t="s">
        <v>23</v>
      </c>
    </row>
    <row r="33" spans="1:17" x14ac:dyDescent="0.25">
      <c r="A33" s="1" t="s">
        <v>60</v>
      </c>
      <c r="B33" s="11" t="s">
        <v>17</v>
      </c>
      <c r="C33" s="9" t="s">
        <v>41</v>
      </c>
      <c r="D33" s="9" t="s">
        <v>33</v>
      </c>
      <c r="E33" s="1" t="s">
        <v>18</v>
      </c>
      <c r="F33" s="9" t="s">
        <v>39</v>
      </c>
      <c r="G33" s="9" t="s">
        <v>24</v>
      </c>
      <c r="H33" s="1" t="s">
        <v>18</v>
      </c>
      <c r="I33" s="1" t="s">
        <v>18</v>
      </c>
      <c r="J33" s="2" t="s">
        <v>42</v>
      </c>
      <c r="K33" s="2" t="s">
        <v>25</v>
      </c>
      <c r="L33" s="3">
        <v>445.96000000000004</v>
      </c>
      <c r="M33" s="1" t="s">
        <v>21</v>
      </c>
      <c r="N33" s="2" t="s">
        <v>22</v>
      </c>
      <c r="O33" s="2" t="s">
        <v>62</v>
      </c>
      <c r="P33" s="4">
        <v>42440</v>
      </c>
      <c r="Q33" s="1" t="s">
        <v>23</v>
      </c>
    </row>
    <row r="34" spans="1:17" x14ac:dyDescent="0.25">
      <c r="A34" s="1" t="s">
        <v>60</v>
      </c>
      <c r="B34" s="11" t="s">
        <v>17</v>
      </c>
      <c r="C34" s="9" t="s">
        <v>41</v>
      </c>
      <c r="D34" s="9" t="s">
        <v>33</v>
      </c>
      <c r="E34" s="1" t="s">
        <v>18</v>
      </c>
      <c r="F34" s="9" t="s">
        <v>39</v>
      </c>
      <c r="G34" s="9" t="s">
        <v>24</v>
      </c>
      <c r="H34" s="1" t="s">
        <v>18</v>
      </c>
      <c r="I34" s="1" t="s">
        <v>18</v>
      </c>
      <c r="J34" s="2" t="s">
        <v>42</v>
      </c>
      <c r="K34" s="2" t="s">
        <v>25</v>
      </c>
      <c r="L34" s="3">
        <v>313.95999999999998</v>
      </c>
      <c r="M34" s="1" t="s">
        <v>21</v>
      </c>
      <c r="N34" s="2" t="s">
        <v>22</v>
      </c>
      <c r="O34" s="2" t="s">
        <v>64</v>
      </c>
      <c r="P34" s="4">
        <v>42440</v>
      </c>
      <c r="Q34" s="1" t="s">
        <v>23</v>
      </c>
    </row>
    <row r="35" spans="1:17" x14ac:dyDescent="0.25">
      <c r="A35" s="1" t="s">
        <v>60</v>
      </c>
      <c r="B35" s="11" t="s">
        <v>17</v>
      </c>
      <c r="C35" s="9" t="s">
        <v>41</v>
      </c>
      <c r="D35" s="9" t="s">
        <v>33</v>
      </c>
      <c r="E35" s="1" t="s">
        <v>18</v>
      </c>
      <c r="F35" s="9" t="s">
        <v>39</v>
      </c>
      <c r="G35" s="9" t="s">
        <v>24</v>
      </c>
      <c r="H35" s="1" t="s">
        <v>18</v>
      </c>
      <c r="I35" s="1" t="s">
        <v>18</v>
      </c>
      <c r="J35" s="2" t="s">
        <v>42</v>
      </c>
      <c r="K35" s="2" t="s">
        <v>25</v>
      </c>
      <c r="L35" s="3">
        <v>313.95999999999998</v>
      </c>
      <c r="M35" s="1" t="s">
        <v>21</v>
      </c>
      <c r="N35" s="2" t="s">
        <v>22</v>
      </c>
      <c r="O35" s="2" t="s">
        <v>65</v>
      </c>
      <c r="P35" s="4">
        <v>42440</v>
      </c>
      <c r="Q35" s="1" t="s">
        <v>23</v>
      </c>
    </row>
    <row r="36" spans="1:17" x14ac:dyDescent="0.25">
      <c r="A36" s="1" t="s">
        <v>60</v>
      </c>
      <c r="B36" s="11" t="s">
        <v>17</v>
      </c>
      <c r="C36" s="9" t="s">
        <v>41</v>
      </c>
      <c r="D36" s="9" t="s">
        <v>33</v>
      </c>
      <c r="E36" s="1" t="s">
        <v>18</v>
      </c>
      <c r="F36" s="9" t="s">
        <v>39</v>
      </c>
      <c r="G36" s="9" t="s">
        <v>24</v>
      </c>
      <c r="H36" s="1" t="s">
        <v>18</v>
      </c>
      <c r="I36" s="1" t="s">
        <v>18</v>
      </c>
      <c r="J36" s="2" t="s">
        <v>42</v>
      </c>
      <c r="K36" s="2" t="s">
        <v>25</v>
      </c>
      <c r="L36" s="3">
        <v>38.01</v>
      </c>
      <c r="M36" s="1" t="s">
        <v>21</v>
      </c>
      <c r="N36" s="2" t="s">
        <v>22</v>
      </c>
      <c r="O36" s="2" t="s">
        <v>66</v>
      </c>
      <c r="P36" s="4">
        <v>42440</v>
      </c>
      <c r="Q36" s="1" t="s">
        <v>23</v>
      </c>
    </row>
    <row r="37" spans="1:17" x14ac:dyDescent="0.25">
      <c r="A37" s="1" t="s">
        <v>70</v>
      </c>
      <c r="B37" s="11" t="s">
        <v>17</v>
      </c>
      <c r="C37" s="9" t="s">
        <v>41</v>
      </c>
      <c r="D37" s="9" t="s">
        <v>33</v>
      </c>
      <c r="E37" s="1" t="s">
        <v>18</v>
      </c>
      <c r="F37" s="9" t="s">
        <v>39</v>
      </c>
      <c r="G37" s="9" t="s">
        <v>24</v>
      </c>
      <c r="H37" s="1" t="s">
        <v>18</v>
      </c>
      <c r="I37" s="1" t="s">
        <v>18</v>
      </c>
      <c r="J37" s="2" t="s">
        <v>42</v>
      </c>
      <c r="K37" s="2" t="s">
        <v>25</v>
      </c>
      <c r="L37" s="3">
        <v>497.96000000000004</v>
      </c>
      <c r="M37" s="1" t="s">
        <v>21</v>
      </c>
      <c r="N37" s="2" t="s">
        <v>22</v>
      </c>
      <c r="O37" s="2" t="s">
        <v>73</v>
      </c>
      <c r="P37" s="4">
        <v>42565</v>
      </c>
      <c r="Q37" s="1" t="s">
        <v>23</v>
      </c>
    </row>
    <row r="38" spans="1:17" x14ac:dyDescent="0.25">
      <c r="A38" s="1" t="s">
        <v>70</v>
      </c>
      <c r="B38" s="11" t="s">
        <v>17</v>
      </c>
      <c r="C38" s="9" t="s">
        <v>41</v>
      </c>
      <c r="D38" s="9" t="s">
        <v>33</v>
      </c>
      <c r="E38" s="1" t="s">
        <v>18</v>
      </c>
      <c r="F38" s="9" t="s">
        <v>39</v>
      </c>
      <c r="G38" s="9" t="s">
        <v>24</v>
      </c>
      <c r="H38" s="1" t="s">
        <v>18</v>
      </c>
      <c r="I38" s="1" t="s">
        <v>18</v>
      </c>
      <c r="J38" s="2" t="s">
        <v>42</v>
      </c>
      <c r="K38" s="2" t="s">
        <v>25</v>
      </c>
      <c r="L38" s="3">
        <v>401.96000000000004</v>
      </c>
      <c r="M38" s="1" t="s">
        <v>21</v>
      </c>
      <c r="N38" s="2" t="s">
        <v>22</v>
      </c>
      <c r="O38" s="2" t="s">
        <v>74</v>
      </c>
      <c r="P38" s="4">
        <v>42565</v>
      </c>
      <c r="Q38" s="1" t="s">
        <v>23</v>
      </c>
    </row>
    <row r="39" spans="1:17" x14ac:dyDescent="0.25">
      <c r="A39" s="1" t="s">
        <v>75</v>
      </c>
      <c r="B39" s="11" t="s">
        <v>17</v>
      </c>
      <c r="C39" s="9" t="s">
        <v>41</v>
      </c>
      <c r="D39" s="9" t="s">
        <v>33</v>
      </c>
      <c r="E39" s="1" t="s">
        <v>18</v>
      </c>
      <c r="F39" s="9" t="s">
        <v>39</v>
      </c>
      <c r="G39" s="9" t="s">
        <v>24</v>
      </c>
      <c r="H39" s="1" t="s">
        <v>18</v>
      </c>
      <c r="I39" s="1" t="s">
        <v>18</v>
      </c>
      <c r="J39" s="2" t="s">
        <v>42</v>
      </c>
      <c r="K39" s="2" t="s">
        <v>25</v>
      </c>
      <c r="L39" s="3">
        <v>379.96</v>
      </c>
      <c r="M39" s="1" t="s">
        <v>21</v>
      </c>
      <c r="N39" s="2" t="s">
        <v>22</v>
      </c>
      <c r="O39" s="2" t="s">
        <v>78</v>
      </c>
      <c r="P39" s="4">
        <v>42531</v>
      </c>
      <c r="Q39" s="1" t="s">
        <v>23</v>
      </c>
    </row>
    <row r="40" spans="1:17" x14ac:dyDescent="0.25">
      <c r="A40" s="1" t="s">
        <v>75</v>
      </c>
      <c r="B40" s="11" t="s">
        <v>17</v>
      </c>
      <c r="C40" s="9" t="s">
        <v>41</v>
      </c>
      <c r="D40" s="9" t="s">
        <v>33</v>
      </c>
      <c r="E40" s="1" t="s">
        <v>18</v>
      </c>
      <c r="F40" s="9" t="s">
        <v>39</v>
      </c>
      <c r="G40" s="9" t="s">
        <v>24</v>
      </c>
      <c r="H40" s="1" t="s">
        <v>18</v>
      </c>
      <c r="I40" s="1" t="s">
        <v>18</v>
      </c>
      <c r="J40" s="2" t="s">
        <v>42</v>
      </c>
      <c r="K40" s="2" t="s">
        <v>25</v>
      </c>
      <c r="L40" s="3">
        <v>341.94</v>
      </c>
      <c r="M40" s="1" t="s">
        <v>21</v>
      </c>
      <c r="N40" s="2" t="s">
        <v>22</v>
      </c>
      <c r="O40" s="2" t="s">
        <v>79</v>
      </c>
      <c r="P40" s="4">
        <v>42531</v>
      </c>
      <c r="Q40" s="1" t="s">
        <v>23</v>
      </c>
    </row>
    <row r="41" spans="1:17" x14ac:dyDescent="0.25">
      <c r="A41" s="1" t="s">
        <v>51</v>
      </c>
      <c r="B41" s="11" t="s">
        <v>17</v>
      </c>
      <c r="C41" s="9" t="s">
        <v>41</v>
      </c>
      <c r="D41" s="9" t="s">
        <v>33</v>
      </c>
      <c r="E41" s="1" t="s">
        <v>18</v>
      </c>
      <c r="F41" s="9" t="s">
        <v>39</v>
      </c>
      <c r="G41" s="9" t="s">
        <v>24</v>
      </c>
      <c r="H41" s="1" t="s">
        <v>18</v>
      </c>
      <c r="I41" s="1" t="s">
        <v>18</v>
      </c>
      <c r="J41" s="2" t="s">
        <v>42</v>
      </c>
      <c r="K41" s="2" t="s">
        <v>25</v>
      </c>
      <c r="L41" s="3">
        <v>417.96000000000004</v>
      </c>
      <c r="M41" s="1" t="s">
        <v>21</v>
      </c>
      <c r="N41" s="2" t="s">
        <v>22</v>
      </c>
      <c r="O41" s="2" t="s">
        <v>81</v>
      </c>
      <c r="P41" s="4">
        <v>42503</v>
      </c>
      <c r="Q41" s="1" t="s">
        <v>23</v>
      </c>
    </row>
    <row r="42" spans="1:17" x14ac:dyDescent="0.25">
      <c r="A42" s="1" t="s">
        <v>51</v>
      </c>
      <c r="B42" s="11" t="s">
        <v>17</v>
      </c>
      <c r="C42" s="9" t="s">
        <v>41</v>
      </c>
      <c r="D42" s="9" t="s">
        <v>33</v>
      </c>
      <c r="E42" s="1" t="s">
        <v>18</v>
      </c>
      <c r="F42" s="9" t="s">
        <v>39</v>
      </c>
      <c r="G42" s="9" t="s">
        <v>24</v>
      </c>
      <c r="H42" s="1" t="s">
        <v>18</v>
      </c>
      <c r="I42" s="1" t="s">
        <v>18</v>
      </c>
      <c r="J42" s="2" t="s">
        <v>42</v>
      </c>
      <c r="K42" s="2" t="s">
        <v>25</v>
      </c>
      <c r="L42" s="3">
        <v>379.96</v>
      </c>
      <c r="M42" s="1" t="s">
        <v>21</v>
      </c>
      <c r="N42" s="2" t="s">
        <v>22</v>
      </c>
      <c r="O42" s="2" t="s">
        <v>82</v>
      </c>
      <c r="P42" s="4">
        <v>42503</v>
      </c>
      <c r="Q42" s="1" t="s">
        <v>23</v>
      </c>
    </row>
    <row r="43" spans="1:17" x14ac:dyDescent="0.25">
      <c r="A43" s="1" t="s">
        <v>99</v>
      </c>
      <c r="B43" s="11" t="s">
        <v>17</v>
      </c>
      <c r="C43" s="9" t="s">
        <v>41</v>
      </c>
      <c r="D43" s="9" t="s">
        <v>33</v>
      </c>
      <c r="E43" s="1" t="s">
        <v>18</v>
      </c>
      <c r="F43" s="9" t="s">
        <v>39</v>
      </c>
      <c r="G43" s="9" t="s">
        <v>24</v>
      </c>
      <c r="H43" s="1" t="s">
        <v>18</v>
      </c>
      <c r="I43" s="1" t="s">
        <v>18</v>
      </c>
      <c r="J43" s="2" t="s">
        <v>47</v>
      </c>
      <c r="K43" s="2" t="s">
        <v>25</v>
      </c>
      <c r="L43" s="3">
        <v>17</v>
      </c>
      <c r="M43" s="1" t="s">
        <v>21</v>
      </c>
      <c r="N43" s="2" t="s">
        <v>22</v>
      </c>
      <c r="O43" s="2" t="s">
        <v>100</v>
      </c>
      <c r="P43" s="4">
        <v>42226</v>
      </c>
      <c r="Q43" s="1" t="s">
        <v>23</v>
      </c>
    </row>
    <row r="44" spans="1:17" x14ac:dyDescent="0.25">
      <c r="A44" s="1" t="s">
        <v>99</v>
      </c>
      <c r="B44" s="11" t="s">
        <v>17</v>
      </c>
      <c r="C44" s="9" t="s">
        <v>41</v>
      </c>
      <c r="D44" s="9" t="s">
        <v>33</v>
      </c>
      <c r="E44" s="1" t="s">
        <v>18</v>
      </c>
      <c r="F44" s="9" t="s">
        <v>39</v>
      </c>
      <c r="G44" s="9" t="s">
        <v>24</v>
      </c>
      <c r="H44" s="1" t="s">
        <v>18</v>
      </c>
      <c r="I44" s="1" t="s">
        <v>18</v>
      </c>
      <c r="J44" s="2" t="s">
        <v>47</v>
      </c>
      <c r="K44" s="2" t="s">
        <v>25</v>
      </c>
      <c r="L44" s="3">
        <v>26</v>
      </c>
      <c r="M44" s="1" t="s">
        <v>21</v>
      </c>
      <c r="N44" s="2" t="s">
        <v>22</v>
      </c>
      <c r="O44" s="2" t="s">
        <v>101</v>
      </c>
      <c r="P44" s="4">
        <v>42226</v>
      </c>
      <c r="Q44" s="1" t="s">
        <v>23</v>
      </c>
    </row>
    <row r="45" spans="1:17" x14ac:dyDescent="0.25">
      <c r="A45" s="1" t="s">
        <v>99</v>
      </c>
      <c r="B45" s="11" t="s">
        <v>17</v>
      </c>
      <c r="C45" s="9" t="s">
        <v>41</v>
      </c>
      <c r="D45" s="9" t="s">
        <v>33</v>
      </c>
      <c r="E45" s="1" t="s">
        <v>18</v>
      </c>
      <c r="F45" s="9" t="s">
        <v>39</v>
      </c>
      <c r="G45" s="9" t="s">
        <v>24</v>
      </c>
      <c r="H45" s="1" t="s">
        <v>18</v>
      </c>
      <c r="I45" s="1" t="s">
        <v>18</v>
      </c>
      <c r="J45" s="2" t="s">
        <v>47</v>
      </c>
      <c r="K45" s="2" t="s">
        <v>25</v>
      </c>
      <c r="L45" s="3">
        <v>28</v>
      </c>
      <c r="M45" s="1" t="s">
        <v>21</v>
      </c>
      <c r="N45" s="2" t="s">
        <v>22</v>
      </c>
      <c r="O45" s="2" t="s">
        <v>102</v>
      </c>
      <c r="P45" s="4">
        <v>42226</v>
      </c>
      <c r="Q45" s="1" t="s">
        <v>23</v>
      </c>
    </row>
    <row r="46" spans="1:17" x14ac:dyDescent="0.25">
      <c r="A46" s="1" t="s">
        <v>99</v>
      </c>
      <c r="B46" s="11" t="s">
        <v>17</v>
      </c>
      <c r="C46" s="9" t="s">
        <v>41</v>
      </c>
      <c r="D46" s="9" t="s">
        <v>33</v>
      </c>
      <c r="E46" s="1" t="s">
        <v>18</v>
      </c>
      <c r="F46" s="9" t="s">
        <v>39</v>
      </c>
      <c r="G46" s="9" t="s">
        <v>24</v>
      </c>
      <c r="H46" s="1" t="s">
        <v>18</v>
      </c>
      <c r="I46" s="1" t="s">
        <v>18</v>
      </c>
      <c r="J46" s="2" t="s">
        <v>47</v>
      </c>
      <c r="K46" s="2" t="s">
        <v>25</v>
      </c>
      <c r="L46" s="3">
        <v>28</v>
      </c>
      <c r="M46" s="1" t="s">
        <v>21</v>
      </c>
      <c r="N46" s="2" t="s">
        <v>22</v>
      </c>
      <c r="O46" s="2" t="s">
        <v>103</v>
      </c>
      <c r="P46" s="4">
        <v>42226</v>
      </c>
      <c r="Q46" s="1" t="s">
        <v>23</v>
      </c>
    </row>
    <row r="47" spans="1:17" x14ac:dyDescent="0.25">
      <c r="A47" s="1" t="s">
        <v>99</v>
      </c>
      <c r="B47" s="11" t="s">
        <v>17</v>
      </c>
      <c r="C47" s="9" t="s">
        <v>41</v>
      </c>
      <c r="D47" s="9" t="s">
        <v>33</v>
      </c>
      <c r="E47" s="1" t="s">
        <v>18</v>
      </c>
      <c r="F47" s="9" t="s">
        <v>39</v>
      </c>
      <c r="G47" s="9" t="s">
        <v>24</v>
      </c>
      <c r="H47" s="1" t="s">
        <v>18</v>
      </c>
      <c r="I47" s="1" t="s">
        <v>18</v>
      </c>
      <c r="J47" s="2" t="s">
        <v>47</v>
      </c>
      <c r="K47" s="2" t="s">
        <v>25</v>
      </c>
      <c r="L47" s="3">
        <v>56</v>
      </c>
      <c r="M47" s="1" t="s">
        <v>21</v>
      </c>
      <c r="N47" s="2" t="s">
        <v>22</v>
      </c>
      <c r="O47" s="2" t="s">
        <v>106</v>
      </c>
      <c r="P47" s="4">
        <v>42226</v>
      </c>
      <c r="Q47" s="1" t="s">
        <v>23</v>
      </c>
    </row>
    <row r="48" spans="1:17" x14ac:dyDescent="0.25">
      <c r="A48" s="1" t="s">
        <v>99</v>
      </c>
      <c r="B48" s="11" t="s">
        <v>17</v>
      </c>
      <c r="C48" s="9" t="s">
        <v>41</v>
      </c>
      <c r="D48" s="9" t="s">
        <v>33</v>
      </c>
      <c r="E48" s="1" t="s">
        <v>18</v>
      </c>
      <c r="F48" s="9" t="s">
        <v>39</v>
      </c>
      <c r="G48" s="9" t="s">
        <v>24</v>
      </c>
      <c r="H48" s="1" t="s">
        <v>18</v>
      </c>
      <c r="I48" s="1" t="s">
        <v>18</v>
      </c>
      <c r="J48" s="2" t="s">
        <v>47</v>
      </c>
      <c r="K48" s="2" t="s">
        <v>25</v>
      </c>
      <c r="L48" s="3">
        <v>346</v>
      </c>
      <c r="M48" s="1" t="s">
        <v>21</v>
      </c>
      <c r="N48" s="2" t="s">
        <v>22</v>
      </c>
      <c r="O48" s="2" t="s">
        <v>107</v>
      </c>
      <c r="P48" s="4">
        <v>42226</v>
      </c>
      <c r="Q48" s="1" t="s">
        <v>23</v>
      </c>
    </row>
    <row r="49" spans="1:17" x14ac:dyDescent="0.25">
      <c r="A49" s="1" t="s">
        <v>99</v>
      </c>
      <c r="B49" s="11" t="s">
        <v>17</v>
      </c>
      <c r="C49" s="9" t="s">
        <v>41</v>
      </c>
      <c r="D49" s="9" t="s">
        <v>33</v>
      </c>
      <c r="E49" s="1" t="s">
        <v>18</v>
      </c>
      <c r="F49" s="9" t="s">
        <v>39</v>
      </c>
      <c r="G49" s="9" t="s">
        <v>24</v>
      </c>
      <c r="H49" s="1" t="s">
        <v>18</v>
      </c>
      <c r="I49" s="1" t="s">
        <v>18</v>
      </c>
      <c r="J49" s="2" t="s">
        <v>47</v>
      </c>
      <c r="K49" s="2" t="s">
        <v>25</v>
      </c>
      <c r="L49" s="3">
        <v>346</v>
      </c>
      <c r="M49" s="1" t="s">
        <v>21</v>
      </c>
      <c r="N49" s="2" t="s">
        <v>22</v>
      </c>
      <c r="O49" s="2" t="s">
        <v>108</v>
      </c>
      <c r="P49" s="4">
        <v>42226</v>
      </c>
      <c r="Q49" s="1" t="s">
        <v>23</v>
      </c>
    </row>
    <row r="50" spans="1:17" x14ac:dyDescent="0.25">
      <c r="A50" s="1" t="s">
        <v>99</v>
      </c>
      <c r="B50" s="11" t="s">
        <v>17</v>
      </c>
      <c r="C50" s="9" t="s">
        <v>41</v>
      </c>
      <c r="D50" s="9" t="s">
        <v>33</v>
      </c>
      <c r="E50" s="1" t="s">
        <v>18</v>
      </c>
      <c r="F50" s="9" t="s">
        <v>39</v>
      </c>
      <c r="G50" s="9" t="s">
        <v>24</v>
      </c>
      <c r="H50" s="1" t="s">
        <v>18</v>
      </c>
      <c r="I50" s="1" t="s">
        <v>18</v>
      </c>
      <c r="J50" s="2" t="s">
        <v>47</v>
      </c>
      <c r="K50" s="2" t="s">
        <v>25</v>
      </c>
      <c r="L50" s="3">
        <v>356</v>
      </c>
      <c r="M50" s="1" t="s">
        <v>21</v>
      </c>
      <c r="N50" s="2" t="s">
        <v>22</v>
      </c>
      <c r="O50" s="2" t="s">
        <v>109</v>
      </c>
      <c r="P50" s="4">
        <v>42226</v>
      </c>
      <c r="Q50" s="1" t="s">
        <v>23</v>
      </c>
    </row>
    <row r="51" spans="1:17" x14ac:dyDescent="0.25">
      <c r="A51" s="1" t="s">
        <v>99</v>
      </c>
      <c r="B51" s="11" t="s">
        <v>17</v>
      </c>
      <c r="C51" s="9" t="s">
        <v>41</v>
      </c>
      <c r="D51" s="9" t="s">
        <v>33</v>
      </c>
      <c r="E51" s="1" t="s">
        <v>18</v>
      </c>
      <c r="F51" s="9" t="s">
        <v>39</v>
      </c>
      <c r="G51" s="9" t="s">
        <v>24</v>
      </c>
      <c r="H51" s="1" t="s">
        <v>18</v>
      </c>
      <c r="I51" s="1" t="s">
        <v>18</v>
      </c>
      <c r="J51" s="2" t="s">
        <v>47</v>
      </c>
      <c r="K51" s="2" t="s">
        <v>25</v>
      </c>
      <c r="L51" s="3">
        <v>357</v>
      </c>
      <c r="M51" s="1" t="s">
        <v>21</v>
      </c>
      <c r="N51" s="2" t="s">
        <v>22</v>
      </c>
      <c r="O51" s="2" t="s">
        <v>110</v>
      </c>
      <c r="P51" s="4">
        <v>42226</v>
      </c>
      <c r="Q51" s="1" t="s">
        <v>23</v>
      </c>
    </row>
    <row r="52" spans="1:17" x14ac:dyDescent="0.25">
      <c r="A52" s="1" t="s">
        <v>117</v>
      </c>
      <c r="B52" s="11" t="s">
        <v>17</v>
      </c>
      <c r="C52" s="9" t="s">
        <v>41</v>
      </c>
      <c r="D52" s="9" t="s">
        <v>33</v>
      </c>
      <c r="E52" s="1" t="s">
        <v>18</v>
      </c>
      <c r="F52" s="9" t="s">
        <v>39</v>
      </c>
      <c r="G52" s="9" t="s">
        <v>24</v>
      </c>
      <c r="H52" s="1" t="s">
        <v>18</v>
      </c>
      <c r="I52" s="1" t="s">
        <v>18</v>
      </c>
      <c r="J52" s="2" t="s">
        <v>47</v>
      </c>
      <c r="K52" s="2" t="s">
        <v>25</v>
      </c>
      <c r="L52" s="3">
        <v>-34</v>
      </c>
      <c r="M52" s="1" t="s">
        <v>21</v>
      </c>
      <c r="N52" s="2" t="s">
        <v>22</v>
      </c>
      <c r="O52" s="2" t="s">
        <v>118</v>
      </c>
      <c r="P52" s="4">
        <v>42318</v>
      </c>
      <c r="Q52" s="1" t="s">
        <v>23</v>
      </c>
    </row>
    <row r="53" spans="1:17" x14ac:dyDescent="0.25">
      <c r="A53" s="1" t="s">
        <v>117</v>
      </c>
      <c r="B53" s="11" t="s">
        <v>17</v>
      </c>
      <c r="C53" s="9" t="s">
        <v>41</v>
      </c>
      <c r="D53" s="9" t="s">
        <v>33</v>
      </c>
      <c r="E53" s="1" t="s">
        <v>18</v>
      </c>
      <c r="F53" s="9" t="s">
        <v>39</v>
      </c>
      <c r="G53" s="9" t="s">
        <v>24</v>
      </c>
      <c r="H53" s="1" t="s">
        <v>18</v>
      </c>
      <c r="I53" s="1" t="s">
        <v>18</v>
      </c>
      <c r="J53" s="2" t="s">
        <v>47</v>
      </c>
      <c r="K53" s="2" t="s">
        <v>25</v>
      </c>
      <c r="L53" s="3">
        <v>82.01</v>
      </c>
      <c r="M53" s="1" t="s">
        <v>21</v>
      </c>
      <c r="N53" s="2" t="s">
        <v>22</v>
      </c>
      <c r="O53" s="2" t="s">
        <v>119</v>
      </c>
      <c r="P53" s="4">
        <v>42318</v>
      </c>
      <c r="Q53" s="1" t="s">
        <v>23</v>
      </c>
    </row>
    <row r="54" spans="1:17" x14ac:dyDescent="0.25">
      <c r="A54" s="1" t="s">
        <v>117</v>
      </c>
      <c r="B54" s="11" t="s">
        <v>17</v>
      </c>
      <c r="C54" s="9" t="s">
        <v>41</v>
      </c>
      <c r="D54" s="9" t="s">
        <v>33</v>
      </c>
      <c r="E54" s="1" t="s">
        <v>18</v>
      </c>
      <c r="F54" s="9" t="s">
        <v>39</v>
      </c>
      <c r="G54" s="9" t="s">
        <v>24</v>
      </c>
      <c r="H54" s="1" t="s">
        <v>18</v>
      </c>
      <c r="I54" s="1" t="s">
        <v>18</v>
      </c>
      <c r="J54" s="2" t="s">
        <v>47</v>
      </c>
      <c r="K54" s="2" t="s">
        <v>25</v>
      </c>
      <c r="L54" s="3">
        <v>102.01</v>
      </c>
      <c r="M54" s="1" t="s">
        <v>21</v>
      </c>
      <c r="N54" s="2" t="s">
        <v>22</v>
      </c>
      <c r="O54" s="2" t="s">
        <v>120</v>
      </c>
      <c r="P54" s="4">
        <v>42318</v>
      </c>
      <c r="Q54" s="1" t="s">
        <v>23</v>
      </c>
    </row>
    <row r="55" spans="1:17" x14ac:dyDescent="0.25">
      <c r="A55" s="1" t="s">
        <v>117</v>
      </c>
      <c r="B55" s="11" t="s">
        <v>17</v>
      </c>
      <c r="C55" s="9" t="s">
        <v>41</v>
      </c>
      <c r="D55" s="9" t="s">
        <v>33</v>
      </c>
      <c r="E55" s="1" t="s">
        <v>18</v>
      </c>
      <c r="F55" s="9" t="s">
        <v>39</v>
      </c>
      <c r="G55" s="9" t="s">
        <v>24</v>
      </c>
      <c r="H55" s="1" t="s">
        <v>18</v>
      </c>
      <c r="I55" s="1" t="s">
        <v>18</v>
      </c>
      <c r="J55" s="2" t="s">
        <v>47</v>
      </c>
      <c r="K55" s="2" t="s">
        <v>25</v>
      </c>
      <c r="L55" s="3">
        <v>200</v>
      </c>
      <c r="M55" s="1" t="s">
        <v>21</v>
      </c>
      <c r="N55" s="2" t="s">
        <v>22</v>
      </c>
      <c r="O55" s="2" t="s">
        <v>121</v>
      </c>
      <c r="P55" s="4">
        <v>42318</v>
      </c>
      <c r="Q55" s="1" t="s">
        <v>23</v>
      </c>
    </row>
    <row r="56" spans="1:17" x14ac:dyDescent="0.25">
      <c r="A56" s="1" t="s">
        <v>117</v>
      </c>
      <c r="B56" s="11" t="s">
        <v>17</v>
      </c>
      <c r="C56" s="9" t="s">
        <v>41</v>
      </c>
      <c r="D56" s="9" t="s">
        <v>33</v>
      </c>
      <c r="E56" s="1" t="s">
        <v>18</v>
      </c>
      <c r="F56" s="9" t="s">
        <v>39</v>
      </c>
      <c r="G56" s="9" t="s">
        <v>24</v>
      </c>
      <c r="H56" s="1" t="s">
        <v>18</v>
      </c>
      <c r="I56" s="1" t="s">
        <v>18</v>
      </c>
      <c r="J56" s="2" t="s">
        <v>47</v>
      </c>
      <c r="K56" s="2" t="s">
        <v>25</v>
      </c>
      <c r="L56" s="3">
        <v>308</v>
      </c>
      <c r="M56" s="1" t="s">
        <v>21</v>
      </c>
      <c r="N56" s="2" t="s">
        <v>22</v>
      </c>
      <c r="O56" s="2" t="s">
        <v>122</v>
      </c>
      <c r="P56" s="4">
        <v>42318</v>
      </c>
      <c r="Q56" s="1" t="s">
        <v>23</v>
      </c>
    </row>
    <row r="57" spans="1:17" x14ac:dyDescent="0.25">
      <c r="A57" s="1" t="s">
        <v>117</v>
      </c>
      <c r="B57" s="11" t="s">
        <v>17</v>
      </c>
      <c r="C57" s="9" t="s">
        <v>41</v>
      </c>
      <c r="D57" s="9" t="s">
        <v>33</v>
      </c>
      <c r="E57" s="1" t="s">
        <v>18</v>
      </c>
      <c r="F57" s="9" t="s">
        <v>39</v>
      </c>
      <c r="G57" s="9" t="s">
        <v>24</v>
      </c>
      <c r="H57" s="1" t="s">
        <v>18</v>
      </c>
      <c r="I57" s="1" t="s">
        <v>18</v>
      </c>
      <c r="J57" s="2" t="s">
        <v>47</v>
      </c>
      <c r="K57" s="2" t="s">
        <v>25</v>
      </c>
      <c r="L57" s="3">
        <v>319</v>
      </c>
      <c r="M57" s="1" t="s">
        <v>21</v>
      </c>
      <c r="N57" s="2" t="s">
        <v>22</v>
      </c>
      <c r="O57" s="2" t="s">
        <v>123</v>
      </c>
      <c r="P57" s="4">
        <v>42318</v>
      </c>
      <c r="Q57" s="1" t="s">
        <v>23</v>
      </c>
    </row>
    <row r="58" spans="1:17" x14ac:dyDescent="0.25">
      <c r="A58" s="1" t="s">
        <v>117</v>
      </c>
      <c r="B58" s="11" t="s">
        <v>17</v>
      </c>
      <c r="C58" s="9" t="s">
        <v>41</v>
      </c>
      <c r="D58" s="9" t="s">
        <v>33</v>
      </c>
      <c r="E58" s="1" t="s">
        <v>18</v>
      </c>
      <c r="F58" s="9" t="s">
        <v>39</v>
      </c>
      <c r="G58" s="9" t="s">
        <v>24</v>
      </c>
      <c r="H58" s="1" t="s">
        <v>18</v>
      </c>
      <c r="I58" s="1" t="s">
        <v>18</v>
      </c>
      <c r="J58" s="2" t="s">
        <v>47</v>
      </c>
      <c r="K58" s="2" t="s">
        <v>25</v>
      </c>
      <c r="L58" s="3">
        <v>319</v>
      </c>
      <c r="M58" s="1" t="s">
        <v>21</v>
      </c>
      <c r="N58" s="2" t="s">
        <v>22</v>
      </c>
      <c r="O58" s="2" t="s">
        <v>124</v>
      </c>
      <c r="P58" s="4">
        <v>42318</v>
      </c>
      <c r="Q58" s="1" t="s">
        <v>23</v>
      </c>
    </row>
    <row r="59" spans="1:17" x14ac:dyDescent="0.25">
      <c r="A59" s="1" t="s">
        <v>117</v>
      </c>
      <c r="B59" s="11" t="s">
        <v>17</v>
      </c>
      <c r="C59" s="9" t="s">
        <v>41</v>
      </c>
      <c r="D59" s="9" t="s">
        <v>33</v>
      </c>
      <c r="E59" s="1" t="s">
        <v>18</v>
      </c>
      <c r="F59" s="9" t="s">
        <v>39</v>
      </c>
      <c r="G59" s="9" t="s">
        <v>24</v>
      </c>
      <c r="H59" s="1" t="s">
        <v>18</v>
      </c>
      <c r="I59" s="1" t="s">
        <v>18</v>
      </c>
      <c r="J59" s="2" t="s">
        <v>47</v>
      </c>
      <c r="K59" s="2" t="s">
        <v>25</v>
      </c>
      <c r="L59" s="3">
        <v>319</v>
      </c>
      <c r="M59" s="1" t="s">
        <v>21</v>
      </c>
      <c r="N59" s="2" t="s">
        <v>22</v>
      </c>
      <c r="O59" s="2" t="s">
        <v>125</v>
      </c>
      <c r="P59" s="4">
        <v>42318</v>
      </c>
      <c r="Q59" s="1" t="s">
        <v>23</v>
      </c>
    </row>
    <row r="60" spans="1:17" x14ac:dyDescent="0.25">
      <c r="A60" s="1" t="s">
        <v>117</v>
      </c>
      <c r="B60" s="11" t="s">
        <v>17</v>
      </c>
      <c r="C60" s="9" t="s">
        <v>41</v>
      </c>
      <c r="D60" s="9" t="s">
        <v>33</v>
      </c>
      <c r="E60" s="1" t="s">
        <v>18</v>
      </c>
      <c r="F60" s="9" t="s">
        <v>39</v>
      </c>
      <c r="G60" s="9" t="s">
        <v>24</v>
      </c>
      <c r="H60" s="1" t="s">
        <v>18</v>
      </c>
      <c r="I60" s="1" t="s">
        <v>18</v>
      </c>
      <c r="J60" s="2" t="s">
        <v>47</v>
      </c>
      <c r="K60" s="2" t="s">
        <v>25</v>
      </c>
      <c r="L60" s="3">
        <v>320</v>
      </c>
      <c r="M60" s="1" t="s">
        <v>21</v>
      </c>
      <c r="N60" s="2" t="s">
        <v>22</v>
      </c>
      <c r="O60" s="2" t="s">
        <v>126</v>
      </c>
      <c r="P60" s="4">
        <v>42318</v>
      </c>
      <c r="Q60" s="1" t="s">
        <v>23</v>
      </c>
    </row>
    <row r="61" spans="1:17" x14ac:dyDescent="0.25">
      <c r="A61" s="1" t="s">
        <v>117</v>
      </c>
      <c r="B61" s="11" t="s">
        <v>17</v>
      </c>
      <c r="C61" s="9" t="s">
        <v>41</v>
      </c>
      <c r="D61" s="9" t="s">
        <v>33</v>
      </c>
      <c r="E61" s="1" t="s">
        <v>18</v>
      </c>
      <c r="F61" s="9" t="s">
        <v>39</v>
      </c>
      <c r="G61" s="9" t="s">
        <v>24</v>
      </c>
      <c r="H61" s="1" t="s">
        <v>18</v>
      </c>
      <c r="I61" s="1" t="s">
        <v>18</v>
      </c>
      <c r="J61" s="2" t="s">
        <v>47</v>
      </c>
      <c r="K61" s="2" t="s">
        <v>25</v>
      </c>
      <c r="L61" s="3">
        <v>364</v>
      </c>
      <c r="M61" s="1" t="s">
        <v>21</v>
      </c>
      <c r="N61" s="2" t="s">
        <v>22</v>
      </c>
      <c r="O61" s="2" t="s">
        <v>127</v>
      </c>
      <c r="P61" s="4">
        <v>42318</v>
      </c>
      <c r="Q61" s="1" t="s">
        <v>23</v>
      </c>
    </row>
    <row r="62" spans="1:17" x14ac:dyDescent="0.25">
      <c r="A62" s="1" t="s">
        <v>117</v>
      </c>
      <c r="B62" s="11" t="s">
        <v>17</v>
      </c>
      <c r="C62" s="9" t="s">
        <v>41</v>
      </c>
      <c r="D62" s="9" t="s">
        <v>33</v>
      </c>
      <c r="E62" s="1" t="s">
        <v>18</v>
      </c>
      <c r="F62" s="9" t="s">
        <v>39</v>
      </c>
      <c r="G62" s="9" t="s">
        <v>24</v>
      </c>
      <c r="H62" s="1" t="s">
        <v>18</v>
      </c>
      <c r="I62" s="1" t="s">
        <v>18</v>
      </c>
      <c r="J62" s="2" t="s">
        <v>47</v>
      </c>
      <c r="K62" s="2" t="s">
        <v>25</v>
      </c>
      <c r="L62" s="3">
        <v>439.98</v>
      </c>
      <c r="M62" s="1" t="s">
        <v>21</v>
      </c>
      <c r="N62" s="2" t="s">
        <v>22</v>
      </c>
      <c r="O62" s="2" t="s">
        <v>128</v>
      </c>
      <c r="P62" s="4">
        <v>42318</v>
      </c>
      <c r="Q62" s="1" t="s">
        <v>23</v>
      </c>
    </row>
    <row r="63" spans="1:17" x14ac:dyDescent="0.25">
      <c r="A63" s="1" t="s">
        <v>129</v>
      </c>
      <c r="B63" s="11" t="s">
        <v>17</v>
      </c>
      <c r="C63" s="9" t="s">
        <v>41</v>
      </c>
      <c r="D63" s="9" t="s">
        <v>33</v>
      </c>
      <c r="E63" s="1" t="s">
        <v>18</v>
      </c>
      <c r="F63" s="9" t="s">
        <v>39</v>
      </c>
      <c r="G63" s="9" t="s">
        <v>24</v>
      </c>
      <c r="H63" s="1" t="s">
        <v>18</v>
      </c>
      <c r="I63" s="1" t="s">
        <v>18</v>
      </c>
      <c r="J63" s="2" t="s">
        <v>47</v>
      </c>
      <c r="K63" s="2" t="s">
        <v>25</v>
      </c>
      <c r="L63" s="3">
        <v>200</v>
      </c>
      <c r="M63" s="1" t="s">
        <v>21</v>
      </c>
      <c r="N63" s="2" t="s">
        <v>22</v>
      </c>
      <c r="O63" s="2" t="s">
        <v>131</v>
      </c>
      <c r="P63" s="4">
        <v>42289</v>
      </c>
      <c r="Q63" s="1" t="s">
        <v>23</v>
      </c>
    </row>
    <row r="64" spans="1:17" x14ac:dyDescent="0.25">
      <c r="A64" s="1" t="s">
        <v>129</v>
      </c>
      <c r="B64" s="11" t="s">
        <v>17</v>
      </c>
      <c r="C64" s="9" t="s">
        <v>41</v>
      </c>
      <c r="D64" s="9" t="s">
        <v>33</v>
      </c>
      <c r="E64" s="1" t="s">
        <v>18</v>
      </c>
      <c r="F64" s="9" t="s">
        <v>39</v>
      </c>
      <c r="G64" s="9" t="s">
        <v>24</v>
      </c>
      <c r="H64" s="1" t="s">
        <v>18</v>
      </c>
      <c r="I64" s="1" t="s">
        <v>18</v>
      </c>
      <c r="J64" s="2" t="s">
        <v>47</v>
      </c>
      <c r="K64" s="2" t="s">
        <v>25</v>
      </c>
      <c r="L64" s="3">
        <v>200</v>
      </c>
      <c r="M64" s="1" t="s">
        <v>21</v>
      </c>
      <c r="N64" s="2" t="s">
        <v>22</v>
      </c>
      <c r="O64" s="2" t="s">
        <v>132</v>
      </c>
      <c r="P64" s="4">
        <v>42289</v>
      </c>
      <c r="Q64" s="1" t="s">
        <v>23</v>
      </c>
    </row>
    <row r="65" spans="1:17" x14ac:dyDescent="0.25">
      <c r="A65" s="1" t="s">
        <v>129</v>
      </c>
      <c r="B65" s="11" t="s">
        <v>17</v>
      </c>
      <c r="C65" s="9" t="s">
        <v>41</v>
      </c>
      <c r="D65" s="9" t="s">
        <v>33</v>
      </c>
      <c r="E65" s="1" t="s">
        <v>18</v>
      </c>
      <c r="F65" s="9" t="s">
        <v>39</v>
      </c>
      <c r="G65" s="9" t="s">
        <v>24</v>
      </c>
      <c r="H65" s="1" t="s">
        <v>18</v>
      </c>
      <c r="I65" s="1" t="s">
        <v>18</v>
      </c>
      <c r="J65" s="2" t="s">
        <v>47</v>
      </c>
      <c r="K65" s="2" t="s">
        <v>25</v>
      </c>
      <c r="L65" s="3">
        <v>320</v>
      </c>
      <c r="M65" s="1" t="s">
        <v>21</v>
      </c>
      <c r="N65" s="2" t="s">
        <v>22</v>
      </c>
      <c r="O65" s="2" t="s">
        <v>133</v>
      </c>
      <c r="P65" s="4">
        <v>42289</v>
      </c>
      <c r="Q65" s="1" t="s">
        <v>23</v>
      </c>
    </row>
    <row r="66" spans="1:17" x14ac:dyDescent="0.25">
      <c r="A66" s="1" t="s">
        <v>129</v>
      </c>
      <c r="B66" s="11" t="s">
        <v>17</v>
      </c>
      <c r="C66" s="9" t="s">
        <v>41</v>
      </c>
      <c r="D66" s="9" t="s">
        <v>33</v>
      </c>
      <c r="E66" s="1" t="s">
        <v>18</v>
      </c>
      <c r="F66" s="9" t="s">
        <v>39</v>
      </c>
      <c r="G66" s="9" t="s">
        <v>24</v>
      </c>
      <c r="H66" s="1" t="s">
        <v>18</v>
      </c>
      <c r="I66" s="1" t="s">
        <v>18</v>
      </c>
      <c r="J66" s="2" t="s">
        <v>47</v>
      </c>
      <c r="K66" s="2" t="s">
        <v>25</v>
      </c>
      <c r="L66" s="3">
        <v>374</v>
      </c>
      <c r="M66" s="1" t="s">
        <v>21</v>
      </c>
      <c r="N66" s="2" t="s">
        <v>22</v>
      </c>
      <c r="O66" s="2" t="s">
        <v>134</v>
      </c>
      <c r="P66" s="4">
        <v>42289</v>
      </c>
      <c r="Q66" s="1" t="s">
        <v>23</v>
      </c>
    </row>
    <row r="67" spans="1:17" x14ac:dyDescent="0.25">
      <c r="A67" s="1" t="s">
        <v>129</v>
      </c>
      <c r="B67" s="11" t="s">
        <v>17</v>
      </c>
      <c r="C67" s="9" t="s">
        <v>41</v>
      </c>
      <c r="D67" s="9" t="s">
        <v>33</v>
      </c>
      <c r="E67" s="1" t="s">
        <v>18</v>
      </c>
      <c r="F67" s="9" t="s">
        <v>39</v>
      </c>
      <c r="G67" s="9" t="s">
        <v>24</v>
      </c>
      <c r="H67" s="1" t="s">
        <v>18</v>
      </c>
      <c r="I67" s="1" t="s">
        <v>18</v>
      </c>
      <c r="J67" s="2" t="s">
        <v>47</v>
      </c>
      <c r="K67" s="2" t="s">
        <v>25</v>
      </c>
      <c r="L67" s="3">
        <v>402</v>
      </c>
      <c r="M67" s="1" t="s">
        <v>21</v>
      </c>
      <c r="N67" s="2" t="s">
        <v>22</v>
      </c>
      <c r="O67" s="2" t="s">
        <v>135</v>
      </c>
      <c r="P67" s="4">
        <v>42289</v>
      </c>
      <c r="Q67" s="1" t="s">
        <v>23</v>
      </c>
    </row>
    <row r="68" spans="1:17" x14ac:dyDescent="0.25">
      <c r="A68" s="1" t="s">
        <v>136</v>
      </c>
      <c r="B68" s="11" t="s">
        <v>17</v>
      </c>
      <c r="C68" s="9" t="s">
        <v>41</v>
      </c>
      <c r="D68" s="9" t="s">
        <v>33</v>
      </c>
      <c r="E68" s="1" t="s">
        <v>18</v>
      </c>
      <c r="F68" s="9" t="s">
        <v>39</v>
      </c>
      <c r="G68" s="9" t="s">
        <v>24</v>
      </c>
      <c r="H68" s="1" t="s">
        <v>18</v>
      </c>
      <c r="I68" s="1" t="s">
        <v>18</v>
      </c>
      <c r="J68" s="2" t="s">
        <v>47</v>
      </c>
      <c r="K68" s="2" t="s">
        <v>25</v>
      </c>
      <c r="L68" s="3">
        <v>38</v>
      </c>
      <c r="M68" s="1" t="s">
        <v>21</v>
      </c>
      <c r="N68" s="2" t="s">
        <v>22</v>
      </c>
      <c r="O68" s="2" t="s">
        <v>137</v>
      </c>
      <c r="P68" s="4">
        <v>42258</v>
      </c>
      <c r="Q68" s="1" t="s">
        <v>23</v>
      </c>
    </row>
    <row r="69" spans="1:17" x14ac:dyDescent="0.25">
      <c r="A69" s="1" t="s">
        <v>136</v>
      </c>
      <c r="B69" s="11" t="s">
        <v>17</v>
      </c>
      <c r="C69" s="9" t="s">
        <v>41</v>
      </c>
      <c r="D69" s="9" t="s">
        <v>33</v>
      </c>
      <c r="E69" s="1" t="s">
        <v>18</v>
      </c>
      <c r="F69" s="9" t="s">
        <v>39</v>
      </c>
      <c r="G69" s="9" t="s">
        <v>24</v>
      </c>
      <c r="H69" s="1" t="s">
        <v>18</v>
      </c>
      <c r="I69" s="1" t="s">
        <v>18</v>
      </c>
      <c r="J69" s="2" t="s">
        <v>47</v>
      </c>
      <c r="K69" s="2" t="s">
        <v>25</v>
      </c>
      <c r="L69" s="3">
        <v>384</v>
      </c>
      <c r="M69" s="1" t="s">
        <v>21</v>
      </c>
      <c r="N69" s="2" t="s">
        <v>22</v>
      </c>
      <c r="O69" s="2" t="s">
        <v>138</v>
      </c>
      <c r="P69" s="4">
        <v>42258</v>
      </c>
      <c r="Q69" s="1" t="s">
        <v>23</v>
      </c>
    </row>
    <row r="70" spans="1:17" x14ac:dyDescent="0.25">
      <c r="A70" s="1" t="s">
        <v>136</v>
      </c>
      <c r="B70" s="11" t="s">
        <v>17</v>
      </c>
      <c r="C70" s="9" t="s">
        <v>41</v>
      </c>
      <c r="D70" s="9" t="s">
        <v>33</v>
      </c>
      <c r="E70" s="1" t="s">
        <v>18</v>
      </c>
      <c r="F70" s="9" t="s">
        <v>39</v>
      </c>
      <c r="G70" s="9" t="s">
        <v>24</v>
      </c>
      <c r="H70" s="1" t="s">
        <v>18</v>
      </c>
      <c r="I70" s="1" t="s">
        <v>18</v>
      </c>
      <c r="J70" s="2" t="s">
        <v>47</v>
      </c>
      <c r="K70" s="2" t="s">
        <v>25</v>
      </c>
      <c r="L70" s="3">
        <v>434.38</v>
      </c>
      <c r="M70" s="1" t="s">
        <v>21</v>
      </c>
      <c r="N70" s="2" t="s">
        <v>22</v>
      </c>
      <c r="O70" s="2" t="s">
        <v>139</v>
      </c>
      <c r="P70" s="4">
        <v>42258</v>
      </c>
      <c r="Q70" s="1" t="s">
        <v>23</v>
      </c>
    </row>
    <row r="71" spans="1:17" x14ac:dyDescent="0.25">
      <c r="A71" s="1" t="s">
        <v>136</v>
      </c>
      <c r="B71" s="11" t="s">
        <v>17</v>
      </c>
      <c r="C71" s="9" t="s">
        <v>41</v>
      </c>
      <c r="D71" s="9" t="s">
        <v>33</v>
      </c>
      <c r="E71" s="1" t="s">
        <v>18</v>
      </c>
      <c r="F71" s="9" t="s">
        <v>39</v>
      </c>
      <c r="G71" s="9" t="s">
        <v>24</v>
      </c>
      <c r="H71" s="1" t="s">
        <v>18</v>
      </c>
      <c r="I71" s="1" t="s">
        <v>18</v>
      </c>
      <c r="J71" s="2" t="s">
        <v>47</v>
      </c>
      <c r="K71" s="2" t="s">
        <v>25</v>
      </c>
      <c r="L71" s="3">
        <v>439.98</v>
      </c>
      <c r="M71" s="1" t="s">
        <v>21</v>
      </c>
      <c r="N71" s="2" t="s">
        <v>22</v>
      </c>
      <c r="O71" s="2" t="s">
        <v>140</v>
      </c>
      <c r="P71" s="4">
        <v>42258</v>
      </c>
      <c r="Q71" s="1" t="s">
        <v>23</v>
      </c>
    </row>
    <row r="72" spans="1:17" x14ac:dyDescent="0.25">
      <c r="A72" s="1" t="s">
        <v>141</v>
      </c>
      <c r="B72" s="11" t="s">
        <v>17</v>
      </c>
      <c r="C72" s="9" t="s">
        <v>41</v>
      </c>
      <c r="D72" s="9" t="s">
        <v>33</v>
      </c>
      <c r="E72" s="1" t="s">
        <v>18</v>
      </c>
      <c r="F72" s="9" t="s">
        <v>39</v>
      </c>
      <c r="G72" s="9" t="s">
        <v>24</v>
      </c>
      <c r="H72" s="1" t="s">
        <v>18</v>
      </c>
      <c r="I72" s="1" t="s">
        <v>18</v>
      </c>
      <c r="J72" s="2" t="s">
        <v>47</v>
      </c>
      <c r="K72" s="2" t="s">
        <v>25</v>
      </c>
      <c r="L72" s="3">
        <v>119.98</v>
      </c>
      <c r="M72" s="1" t="s">
        <v>21</v>
      </c>
      <c r="N72" s="2" t="s">
        <v>22</v>
      </c>
      <c r="O72" s="2" t="s">
        <v>143</v>
      </c>
      <c r="P72" s="4">
        <v>42352</v>
      </c>
      <c r="Q72" s="1" t="s">
        <v>23</v>
      </c>
    </row>
    <row r="73" spans="1:17" x14ac:dyDescent="0.25">
      <c r="A73" s="1" t="s">
        <v>141</v>
      </c>
      <c r="B73" s="11" t="s">
        <v>17</v>
      </c>
      <c r="C73" s="9" t="s">
        <v>41</v>
      </c>
      <c r="D73" s="9" t="s">
        <v>33</v>
      </c>
      <c r="E73" s="1" t="s">
        <v>18</v>
      </c>
      <c r="F73" s="9" t="s">
        <v>39</v>
      </c>
      <c r="G73" s="9" t="s">
        <v>24</v>
      </c>
      <c r="H73" s="1" t="s">
        <v>18</v>
      </c>
      <c r="I73" s="1" t="s">
        <v>18</v>
      </c>
      <c r="J73" s="2" t="s">
        <v>47</v>
      </c>
      <c r="K73" s="2" t="s">
        <v>25</v>
      </c>
      <c r="L73" s="3">
        <v>269.97000000000003</v>
      </c>
      <c r="M73" s="1" t="s">
        <v>21</v>
      </c>
      <c r="N73" s="2" t="s">
        <v>22</v>
      </c>
      <c r="O73" s="2" t="s">
        <v>145</v>
      </c>
      <c r="P73" s="4">
        <v>42352</v>
      </c>
      <c r="Q73" s="1" t="s">
        <v>23</v>
      </c>
    </row>
    <row r="74" spans="1:17" x14ac:dyDescent="0.25">
      <c r="A74" s="1" t="s">
        <v>141</v>
      </c>
      <c r="B74" s="11" t="s">
        <v>17</v>
      </c>
      <c r="C74" s="9" t="s">
        <v>41</v>
      </c>
      <c r="D74" s="9" t="s">
        <v>33</v>
      </c>
      <c r="E74" s="1" t="s">
        <v>18</v>
      </c>
      <c r="F74" s="9" t="s">
        <v>39</v>
      </c>
      <c r="G74" s="9" t="s">
        <v>24</v>
      </c>
      <c r="H74" s="1" t="s">
        <v>18</v>
      </c>
      <c r="I74" s="1" t="s">
        <v>18</v>
      </c>
      <c r="J74" s="2" t="s">
        <v>47</v>
      </c>
      <c r="K74" s="2" t="s">
        <v>25</v>
      </c>
      <c r="L74" s="3">
        <v>401.97</v>
      </c>
      <c r="M74" s="1" t="s">
        <v>21</v>
      </c>
      <c r="N74" s="2" t="s">
        <v>22</v>
      </c>
      <c r="O74" s="2" t="s">
        <v>146</v>
      </c>
      <c r="P74" s="4">
        <v>42352</v>
      </c>
      <c r="Q74" s="1" t="s">
        <v>23</v>
      </c>
    </row>
    <row r="75" spans="1:17" x14ac:dyDescent="0.25">
      <c r="A75" s="1" t="s">
        <v>141</v>
      </c>
      <c r="B75" s="11" t="s">
        <v>17</v>
      </c>
      <c r="C75" s="9" t="s">
        <v>41</v>
      </c>
      <c r="D75" s="9" t="s">
        <v>33</v>
      </c>
      <c r="E75" s="1" t="s">
        <v>18</v>
      </c>
      <c r="F75" s="9" t="s">
        <v>39</v>
      </c>
      <c r="G75" s="9" t="s">
        <v>24</v>
      </c>
      <c r="H75" s="1" t="s">
        <v>18</v>
      </c>
      <c r="I75" s="1" t="s">
        <v>18</v>
      </c>
      <c r="J75" s="2" t="s">
        <v>47</v>
      </c>
      <c r="K75" s="2" t="s">
        <v>25</v>
      </c>
      <c r="L75" s="3">
        <v>439.96000000000004</v>
      </c>
      <c r="M75" s="1" t="s">
        <v>21</v>
      </c>
      <c r="N75" s="2" t="s">
        <v>22</v>
      </c>
      <c r="O75" s="2" t="s">
        <v>147</v>
      </c>
      <c r="P75" s="4">
        <v>42352</v>
      </c>
      <c r="Q75" s="1" t="s">
        <v>23</v>
      </c>
    </row>
    <row r="76" spans="1:17" x14ac:dyDescent="0.25">
      <c r="A76" s="1" t="s">
        <v>40</v>
      </c>
      <c r="B76" s="11" t="s">
        <v>17</v>
      </c>
      <c r="C76" s="9" t="s">
        <v>41</v>
      </c>
      <c r="D76" s="9" t="s">
        <v>33</v>
      </c>
      <c r="E76" s="1" t="s">
        <v>18</v>
      </c>
      <c r="F76" s="9" t="s">
        <v>39</v>
      </c>
      <c r="G76" s="9" t="s">
        <v>24</v>
      </c>
      <c r="H76" s="1" t="s">
        <v>18</v>
      </c>
      <c r="I76" s="1" t="s">
        <v>18</v>
      </c>
      <c r="J76" s="2" t="s">
        <v>42</v>
      </c>
      <c r="K76" s="2" t="s">
        <v>25</v>
      </c>
      <c r="L76" s="3">
        <v>-0.01</v>
      </c>
      <c r="M76" s="1" t="s">
        <v>21</v>
      </c>
      <c r="N76" s="2" t="s">
        <v>22</v>
      </c>
      <c r="O76" s="2" t="s">
        <v>148</v>
      </c>
      <c r="P76" s="4">
        <v>42410</v>
      </c>
      <c r="Q76" s="1" t="s">
        <v>23</v>
      </c>
    </row>
    <row r="77" spans="1:17" x14ac:dyDescent="0.25">
      <c r="A77" s="1" t="s">
        <v>89</v>
      </c>
      <c r="B77" s="11" t="s">
        <v>17</v>
      </c>
      <c r="C77" s="9" t="s">
        <v>41</v>
      </c>
      <c r="D77" s="9" t="s">
        <v>33</v>
      </c>
      <c r="E77" s="1" t="s">
        <v>18</v>
      </c>
      <c r="F77" s="9" t="s">
        <v>39</v>
      </c>
      <c r="G77" s="9" t="s">
        <v>19</v>
      </c>
      <c r="H77" s="1" t="s">
        <v>18</v>
      </c>
      <c r="I77" s="1" t="s">
        <v>18</v>
      </c>
      <c r="J77" s="2" t="s">
        <v>47</v>
      </c>
      <c r="K77" s="2" t="s">
        <v>20</v>
      </c>
      <c r="L77" s="3">
        <v>169.98</v>
      </c>
      <c r="M77" s="1" t="s">
        <v>21</v>
      </c>
      <c r="N77" s="2" t="s">
        <v>22</v>
      </c>
      <c r="O77" s="2" t="s">
        <v>35</v>
      </c>
      <c r="P77" s="4">
        <v>42226</v>
      </c>
      <c r="Q77" s="1" t="s">
        <v>23</v>
      </c>
    </row>
    <row r="78" spans="1:17" x14ac:dyDescent="0.25">
      <c r="A78" s="1" t="s">
        <v>94</v>
      </c>
      <c r="B78" s="11" t="s">
        <v>17</v>
      </c>
      <c r="C78" s="9" t="s">
        <v>41</v>
      </c>
      <c r="D78" s="9" t="s">
        <v>33</v>
      </c>
      <c r="E78" s="1" t="s">
        <v>18</v>
      </c>
      <c r="F78" s="9" t="s">
        <v>39</v>
      </c>
      <c r="G78" s="9" t="s">
        <v>19</v>
      </c>
      <c r="H78" s="1" t="s">
        <v>18</v>
      </c>
      <c r="I78" s="1" t="s">
        <v>18</v>
      </c>
      <c r="J78" s="2" t="s">
        <v>42</v>
      </c>
      <c r="K78" s="2" t="s">
        <v>32</v>
      </c>
      <c r="L78" s="3">
        <v>307</v>
      </c>
      <c r="M78" s="1" t="s">
        <v>21</v>
      </c>
      <c r="N78" s="2" t="s">
        <v>22</v>
      </c>
      <c r="O78" s="2" t="s">
        <v>95</v>
      </c>
      <c r="P78" s="4">
        <v>42440</v>
      </c>
      <c r="Q78" s="1" t="s">
        <v>23</v>
      </c>
    </row>
    <row r="79" spans="1:17" x14ac:dyDescent="0.25">
      <c r="A79" s="1" t="s">
        <v>94</v>
      </c>
      <c r="B79" s="11" t="s">
        <v>17</v>
      </c>
      <c r="C79" s="9" t="s">
        <v>41</v>
      </c>
      <c r="D79" s="9" t="s">
        <v>33</v>
      </c>
      <c r="E79" s="1" t="s">
        <v>18</v>
      </c>
      <c r="F79" s="9" t="s">
        <v>39</v>
      </c>
      <c r="G79" s="9" t="s">
        <v>19</v>
      </c>
      <c r="H79" s="1" t="s">
        <v>18</v>
      </c>
      <c r="I79" s="1" t="s">
        <v>18</v>
      </c>
      <c r="J79" s="2" t="s">
        <v>42</v>
      </c>
      <c r="K79" s="2" t="s">
        <v>32</v>
      </c>
      <c r="L79" s="3">
        <v>275.26</v>
      </c>
      <c r="M79" s="1" t="s">
        <v>21</v>
      </c>
      <c r="N79" s="2" t="s">
        <v>22</v>
      </c>
      <c r="O79" s="2" t="s">
        <v>96</v>
      </c>
      <c r="P79" s="4">
        <v>42440</v>
      </c>
      <c r="Q79" s="1" t="s">
        <v>23</v>
      </c>
    </row>
    <row r="80" spans="1:17" x14ac:dyDescent="0.25">
      <c r="A80" s="1" t="s">
        <v>94</v>
      </c>
      <c r="B80" s="11" t="s">
        <v>17</v>
      </c>
      <c r="C80" s="9" t="s">
        <v>41</v>
      </c>
      <c r="D80" s="9" t="s">
        <v>33</v>
      </c>
      <c r="E80" s="1" t="s">
        <v>18</v>
      </c>
      <c r="F80" s="9" t="s">
        <v>39</v>
      </c>
      <c r="G80" s="9" t="s">
        <v>19</v>
      </c>
      <c r="H80" s="1" t="s">
        <v>18</v>
      </c>
      <c r="I80" s="1" t="s">
        <v>18</v>
      </c>
      <c r="J80" s="2" t="s">
        <v>42</v>
      </c>
      <c r="K80" s="2" t="s">
        <v>32</v>
      </c>
      <c r="L80" s="3">
        <v>87.95</v>
      </c>
      <c r="M80" s="1" t="s">
        <v>21</v>
      </c>
      <c r="N80" s="2" t="s">
        <v>22</v>
      </c>
      <c r="O80" s="2" t="s">
        <v>96</v>
      </c>
      <c r="P80" s="4">
        <v>42440</v>
      </c>
      <c r="Q80" s="1" t="s">
        <v>23</v>
      </c>
    </row>
    <row r="81" spans="1:17" x14ac:dyDescent="0.25">
      <c r="A81" s="1" t="s">
        <v>94</v>
      </c>
      <c r="B81" s="11" t="s">
        <v>17</v>
      </c>
      <c r="C81" s="9" t="s">
        <v>41</v>
      </c>
      <c r="D81" s="9" t="s">
        <v>33</v>
      </c>
      <c r="E81" s="1" t="s">
        <v>18</v>
      </c>
      <c r="F81" s="9" t="s">
        <v>39</v>
      </c>
      <c r="G81" s="9" t="s">
        <v>19</v>
      </c>
      <c r="H81" s="1" t="s">
        <v>18</v>
      </c>
      <c r="I81" s="1" t="s">
        <v>18</v>
      </c>
      <c r="J81" s="2" t="s">
        <v>42</v>
      </c>
      <c r="K81" s="2" t="s">
        <v>32</v>
      </c>
      <c r="L81" s="3">
        <v>71.680000000000007</v>
      </c>
      <c r="M81" s="1" t="s">
        <v>21</v>
      </c>
      <c r="N81" s="2" t="s">
        <v>22</v>
      </c>
      <c r="O81" s="2" t="s">
        <v>96</v>
      </c>
      <c r="P81" s="4">
        <v>42440</v>
      </c>
      <c r="Q81" s="1" t="s">
        <v>23</v>
      </c>
    </row>
    <row r="82" spans="1:17" x14ac:dyDescent="0.25">
      <c r="A82" s="1" t="s">
        <v>94</v>
      </c>
      <c r="B82" s="11" t="s">
        <v>17</v>
      </c>
      <c r="C82" s="9" t="s">
        <v>41</v>
      </c>
      <c r="D82" s="9" t="s">
        <v>33</v>
      </c>
      <c r="E82" s="1" t="s">
        <v>18</v>
      </c>
      <c r="F82" s="9" t="s">
        <v>39</v>
      </c>
      <c r="G82" s="9" t="s">
        <v>19</v>
      </c>
      <c r="H82" s="1" t="s">
        <v>18</v>
      </c>
      <c r="I82" s="1" t="s">
        <v>18</v>
      </c>
      <c r="J82" s="2" t="s">
        <v>42</v>
      </c>
      <c r="K82" s="2" t="s">
        <v>32</v>
      </c>
      <c r="L82" s="3">
        <v>65.7</v>
      </c>
      <c r="M82" s="1" t="s">
        <v>21</v>
      </c>
      <c r="N82" s="2" t="s">
        <v>22</v>
      </c>
      <c r="O82" s="2" t="s">
        <v>96</v>
      </c>
      <c r="P82" s="4">
        <v>42440</v>
      </c>
      <c r="Q82" s="1" t="s">
        <v>23</v>
      </c>
    </row>
    <row r="83" spans="1:17" x14ac:dyDescent="0.25">
      <c r="A83" s="1" t="s">
        <v>94</v>
      </c>
      <c r="B83" s="11" t="s">
        <v>17</v>
      </c>
      <c r="C83" s="9" t="s">
        <v>41</v>
      </c>
      <c r="D83" s="9" t="s">
        <v>33</v>
      </c>
      <c r="E83" s="1" t="s">
        <v>18</v>
      </c>
      <c r="F83" s="9" t="s">
        <v>39</v>
      </c>
      <c r="G83" s="9" t="s">
        <v>19</v>
      </c>
      <c r="H83" s="1" t="s">
        <v>18</v>
      </c>
      <c r="I83" s="1" t="s">
        <v>18</v>
      </c>
      <c r="J83" s="2" t="s">
        <v>42</v>
      </c>
      <c r="K83" s="2" t="s">
        <v>32</v>
      </c>
      <c r="L83" s="3">
        <v>59.88</v>
      </c>
      <c r="M83" s="1" t="s">
        <v>21</v>
      </c>
      <c r="N83" s="2" t="s">
        <v>22</v>
      </c>
      <c r="O83" s="2" t="s">
        <v>96</v>
      </c>
      <c r="P83" s="4">
        <v>42440</v>
      </c>
      <c r="Q83" s="1" t="s">
        <v>23</v>
      </c>
    </row>
    <row r="84" spans="1:17" x14ac:dyDescent="0.25">
      <c r="A84" s="1" t="s">
        <v>94</v>
      </c>
      <c r="B84" s="11" t="s">
        <v>17</v>
      </c>
      <c r="C84" s="9" t="s">
        <v>41</v>
      </c>
      <c r="D84" s="9" t="s">
        <v>33</v>
      </c>
      <c r="E84" s="1" t="s">
        <v>18</v>
      </c>
      <c r="F84" s="9" t="s">
        <v>39</v>
      </c>
      <c r="G84" s="9" t="s">
        <v>19</v>
      </c>
      <c r="H84" s="1" t="s">
        <v>18</v>
      </c>
      <c r="I84" s="1" t="s">
        <v>18</v>
      </c>
      <c r="J84" s="2" t="s">
        <v>42</v>
      </c>
      <c r="K84" s="2" t="s">
        <v>32</v>
      </c>
      <c r="L84" s="3">
        <v>40.85</v>
      </c>
      <c r="M84" s="1" t="s">
        <v>21</v>
      </c>
      <c r="N84" s="2" t="s">
        <v>22</v>
      </c>
      <c r="O84" s="2" t="s">
        <v>96</v>
      </c>
      <c r="P84" s="4">
        <v>42440</v>
      </c>
      <c r="Q84" s="1" t="s">
        <v>23</v>
      </c>
    </row>
    <row r="85" spans="1:17" x14ac:dyDescent="0.25">
      <c r="A85" s="1" t="s">
        <v>94</v>
      </c>
      <c r="B85" s="11" t="s">
        <v>17</v>
      </c>
      <c r="C85" s="9" t="s">
        <v>41</v>
      </c>
      <c r="D85" s="9" t="s">
        <v>33</v>
      </c>
      <c r="E85" s="1" t="s">
        <v>18</v>
      </c>
      <c r="F85" s="9" t="s">
        <v>39</v>
      </c>
      <c r="G85" s="9" t="s">
        <v>19</v>
      </c>
      <c r="H85" s="1" t="s">
        <v>18</v>
      </c>
      <c r="I85" s="1" t="s">
        <v>18</v>
      </c>
      <c r="J85" s="2" t="s">
        <v>42</v>
      </c>
      <c r="K85" s="2" t="s">
        <v>32</v>
      </c>
      <c r="L85" s="3">
        <v>29.53</v>
      </c>
      <c r="M85" s="1" t="s">
        <v>21</v>
      </c>
      <c r="N85" s="2" t="s">
        <v>22</v>
      </c>
      <c r="O85" s="2" t="s">
        <v>96</v>
      </c>
      <c r="P85" s="4">
        <v>42440</v>
      </c>
      <c r="Q85" s="1" t="s">
        <v>23</v>
      </c>
    </row>
    <row r="86" spans="1:17" x14ac:dyDescent="0.25">
      <c r="A86" s="1" t="s">
        <v>67</v>
      </c>
      <c r="B86" s="11" t="s">
        <v>17</v>
      </c>
      <c r="C86" s="9" t="s">
        <v>41</v>
      </c>
      <c r="D86" s="9" t="s">
        <v>33</v>
      </c>
      <c r="E86" s="1" t="s">
        <v>18</v>
      </c>
      <c r="F86" s="9" t="s">
        <v>39</v>
      </c>
      <c r="G86" s="9" t="s">
        <v>19</v>
      </c>
      <c r="H86" s="1" t="s">
        <v>18</v>
      </c>
      <c r="I86" s="1" t="s">
        <v>18</v>
      </c>
      <c r="J86" s="2" t="s">
        <v>42</v>
      </c>
      <c r="K86" s="2" t="s">
        <v>31</v>
      </c>
      <c r="L86" s="3">
        <v>550</v>
      </c>
      <c r="M86" s="1" t="s">
        <v>21</v>
      </c>
      <c r="N86" s="2" t="s">
        <v>22</v>
      </c>
      <c r="O86" s="2" t="s">
        <v>68</v>
      </c>
      <c r="P86" s="4">
        <v>42565</v>
      </c>
      <c r="Q86" s="1" t="s">
        <v>23</v>
      </c>
    </row>
    <row r="87" spans="1:17" x14ac:dyDescent="0.25">
      <c r="A87" s="1" t="s">
        <v>83</v>
      </c>
      <c r="B87" s="11" t="s">
        <v>17</v>
      </c>
      <c r="C87" s="9" t="s">
        <v>41</v>
      </c>
      <c r="D87" s="9" t="s">
        <v>33</v>
      </c>
      <c r="E87" s="1" t="s">
        <v>18</v>
      </c>
      <c r="F87" s="9" t="s">
        <v>39</v>
      </c>
      <c r="G87" s="9" t="s">
        <v>19</v>
      </c>
      <c r="H87" s="1" t="s">
        <v>18</v>
      </c>
      <c r="I87" s="1" t="s">
        <v>18</v>
      </c>
      <c r="J87" s="2" t="s">
        <v>47</v>
      </c>
      <c r="K87" s="2" t="s">
        <v>31</v>
      </c>
      <c r="L87" s="3">
        <v>50</v>
      </c>
      <c r="M87" s="1" t="s">
        <v>21</v>
      </c>
      <c r="N87" s="2" t="s">
        <v>22</v>
      </c>
      <c r="O87" s="2" t="s">
        <v>84</v>
      </c>
      <c r="P87" s="4">
        <v>42324</v>
      </c>
      <c r="Q87" s="1" t="s">
        <v>23</v>
      </c>
    </row>
    <row r="88" spans="1:17" x14ac:dyDescent="0.25">
      <c r="A88" s="1" t="s">
        <v>83</v>
      </c>
      <c r="B88" s="11" t="s">
        <v>17</v>
      </c>
      <c r="C88" s="9" t="s">
        <v>41</v>
      </c>
      <c r="D88" s="9" t="s">
        <v>33</v>
      </c>
      <c r="E88" s="1" t="s">
        <v>18</v>
      </c>
      <c r="F88" s="9" t="s">
        <v>39</v>
      </c>
      <c r="G88" s="9" t="s">
        <v>19</v>
      </c>
      <c r="H88" s="1" t="s">
        <v>18</v>
      </c>
      <c r="I88" s="1" t="s">
        <v>18</v>
      </c>
      <c r="J88" s="2" t="s">
        <v>47</v>
      </c>
      <c r="K88" s="2" t="s">
        <v>31</v>
      </c>
      <c r="L88" s="3">
        <v>500</v>
      </c>
      <c r="M88" s="1" t="s">
        <v>21</v>
      </c>
      <c r="N88" s="2" t="s">
        <v>22</v>
      </c>
      <c r="O88" s="2" t="s">
        <v>84</v>
      </c>
      <c r="P88" s="4">
        <v>42324</v>
      </c>
      <c r="Q88" s="1" t="s">
        <v>23</v>
      </c>
    </row>
    <row r="89" spans="1:17" x14ac:dyDescent="0.25">
      <c r="A89" s="1" t="s">
        <v>67</v>
      </c>
      <c r="B89" s="11" t="s">
        <v>17</v>
      </c>
      <c r="C89" s="9" t="s">
        <v>41</v>
      </c>
      <c r="D89" s="9" t="s">
        <v>33</v>
      </c>
      <c r="E89" s="1" t="s">
        <v>18</v>
      </c>
      <c r="F89" s="9" t="s">
        <v>39</v>
      </c>
      <c r="G89" s="9" t="s">
        <v>19</v>
      </c>
      <c r="H89" s="1" t="s">
        <v>18</v>
      </c>
      <c r="I89" s="1" t="s">
        <v>18</v>
      </c>
      <c r="J89" s="2" t="s">
        <v>42</v>
      </c>
      <c r="K89" s="2" t="s">
        <v>26</v>
      </c>
      <c r="L89" s="3">
        <v>25</v>
      </c>
      <c r="M89" s="1" t="s">
        <v>21</v>
      </c>
      <c r="N89" s="2" t="s">
        <v>22</v>
      </c>
      <c r="O89" s="2" t="s">
        <v>69</v>
      </c>
      <c r="P89" s="4">
        <v>42565</v>
      </c>
      <c r="Q89" s="1" t="s">
        <v>23</v>
      </c>
    </row>
    <row r="90" spans="1:17" x14ac:dyDescent="0.25">
      <c r="A90" s="1" t="s">
        <v>83</v>
      </c>
      <c r="B90" s="11" t="s">
        <v>17</v>
      </c>
      <c r="C90" s="9" t="s">
        <v>41</v>
      </c>
      <c r="D90" s="9" t="s">
        <v>33</v>
      </c>
      <c r="E90" s="1" t="s">
        <v>18</v>
      </c>
      <c r="F90" s="9" t="s">
        <v>39</v>
      </c>
      <c r="G90" s="9" t="s">
        <v>30</v>
      </c>
      <c r="H90" s="1" t="s">
        <v>18</v>
      </c>
      <c r="I90" s="1" t="s">
        <v>18</v>
      </c>
      <c r="J90" s="2" t="s">
        <v>47</v>
      </c>
      <c r="K90" s="2" t="s">
        <v>26</v>
      </c>
      <c r="L90" s="3">
        <v>117</v>
      </c>
      <c r="M90" s="1" t="s">
        <v>21</v>
      </c>
      <c r="N90" s="2" t="s">
        <v>22</v>
      </c>
      <c r="O90" s="2" t="s">
        <v>85</v>
      </c>
      <c r="P90" s="4">
        <v>42324</v>
      </c>
      <c r="Q90" s="1" t="s">
        <v>23</v>
      </c>
    </row>
    <row r="91" spans="1:17" x14ac:dyDescent="0.25">
      <c r="A91" s="1" t="s">
        <v>87</v>
      </c>
      <c r="B91" s="11" t="s">
        <v>17</v>
      </c>
      <c r="C91" s="9" t="s">
        <v>41</v>
      </c>
      <c r="D91" s="9" t="s">
        <v>33</v>
      </c>
      <c r="E91" s="1" t="s">
        <v>18</v>
      </c>
      <c r="F91" s="9" t="s">
        <v>39</v>
      </c>
      <c r="G91" s="9" t="s">
        <v>19</v>
      </c>
      <c r="H91" s="1" t="s">
        <v>18</v>
      </c>
      <c r="I91" s="1" t="s">
        <v>18</v>
      </c>
      <c r="J91" s="2" t="s">
        <v>47</v>
      </c>
      <c r="K91" s="2" t="s">
        <v>26</v>
      </c>
      <c r="L91" s="3">
        <v>120</v>
      </c>
      <c r="M91" s="1" t="s">
        <v>21</v>
      </c>
      <c r="N91" s="2" t="s">
        <v>22</v>
      </c>
      <c r="O91" s="2" t="s">
        <v>88</v>
      </c>
      <c r="P91" s="4">
        <v>42258</v>
      </c>
      <c r="Q91" s="1" t="s">
        <v>23</v>
      </c>
    </row>
    <row r="92" spans="1:17" x14ac:dyDescent="0.25">
      <c r="A92" s="1" t="s">
        <v>89</v>
      </c>
      <c r="B92" s="11" t="s">
        <v>17</v>
      </c>
      <c r="C92" s="9" t="s">
        <v>41</v>
      </c>
      <c r="D92" s="9" t="s">
        <v>33</v>
      </c>
      <c r="E92" s="1" t="s">
        <v>18</v>
      </c>
      <c r="F92" s="9" t="s">
        <v>39</v>
      </c>
      <c r="G92" s="9" t="s">
        <v>30</v>
      </c>
      <c r="H92" s="1" t="s">
        <v>18</v>
      </c>
      <c r="I92" s="1" t="s">
        <v>18</v>
      </c>
      <c r="J92" s="2" t="s">
        <v>47</v>
      </c>
      <c r="K92" s="2" t="s">
        <v>26</v>
      </c>
      <c r="L92" s="3">
        <v>205.85</v>
      </c>
      <c r="M92" s="1" t="s">
        <v>21</v>
      </c>
      <c r="N92" s="2" t="s">
        <v>22</v>
      </c>
      <c r="O92" s="2" t="s">
        <v>37</v>
      </c>
      <c r="P92" s="4">
        <v>42226</v>
      </c>
      <c r="Q92" s="1" t="s">
        <v>23</v>
      </c>
    </row>
    <row r="93" spans="1:17" x14ac:dyDescent="0.25">
      <c r="A93" s="1" t="s">
        <v>90</v>
      </c>
      <c r="B93" s="11" t="s">
        <v>17</v>
      </c>
      <c r="C93" s="9" t="s">
        <v>41</v>
      </c>
      <c r="D93" s="9" t="s">
        <v>33</v>
      </c>
      <c r="E93" s="1" t="s">
        <v>18</v>
      </c>
      <c r="F93" s="9" t="s">
        <v>39</v>
      </c>
      <c r="G93" s="9" t="s">
        <v>30</v>
      </c>
      <c r="H93" s="1" t="s">
        <v>18</v>
      </c>
      <c r="I93" s="1" t="s">
        <v>18</v>
      </c>
      <c r="J93" s="2" t="s">
        <v>42</v>
      </c>
      <c r="K93" s="2" t="s">
        <v>26</v>
      </c>
      <c r="L93" s="3">
        <v>1990</v>
      </c>
      <c r="M93" s="1" t="s">
        <v>21</v>
      </c>
      <c r="N93" s="2" t="s">
        <v>22</v>
      </c>
      <c r="O93" s="2" t="s">
        <v>91</v>
      </c>
      <c r="P93" s="4">
        <v>42531</v>
      </c>
      <c r="Q93" s="1" t="s">
        <v>23</v>
      </c>
    </row>
    <row r="94" spans="1:17" x14ac:dyDescent="0.25">
      <c r="A94" s="1" t="s">
        <v>90</v>
      </c>
      <c r="B94" s="11" t="s">
        <v>17</v>
      </c>
      <c r="C94" s="9" t="s">
        <v>41</v>
      </c>
      <c r="D94" s="9" t="s">
        <v>33</v>
      </c>
      <c r="E94" s="1" t="s">
        <v>18</v>
      </c>
      <c r="F94" s="9" t="s">
        <v>39</v>
      </c>
      <c r="G94" s="9" t="s">
        <v>19</v>
      </c>
      <c r="H94" s="1" t="s">
        <v>18</v>
      </c>
      <c r="I94" s="1" t="s">
        <v>18</v>
      </c>
      <c r="J94" s="2" t="s">
        <v>42</v>
      </c>
      <c r="K94" s="2" t="s">
        <v>26</v>
      </c>
      <c r="L94" s="3">
        <v>925</v>
      </c>
      <c r="M94" s="1" t="s">
        <v>21</v>
      </c>
      <c r="N94" s="2" t="s">
        <v>22</v>
      </c>
      <c r="O94" s="2" t="s">
        <v>92</v>
      </c>
      <c r="P94" s="4">
        <v>42531</v>
      </c>
      <c r="Q94" s="1" t="s">
        <v>23</v>
      </c>
    </row>
    <row r="95" spans="1:17" x14ac:dyDescent="0.25">
      <c r="A95" s="1" t="s">
        <v>90</v>
      </c>
      <c r="B95" s="11" t="s">
        <v>17</v>
      </c>
      <c r="C95" s="9" t="s">
        <v>41</v>
      </c>
      <c r="D95" s="9" t="s">
        <v>33</v>
      </c>
      <c r="E95" s="1" t="s">
        <v>18</v>
      </c>
      <c r="F95" s="9" t="s">
        <v>39</v>
      </c>
      <c r="G95" s="9" t="s">
        <v>27</v>
      </c>
      <c r="H95" s="1" t="s">
        <v>18</v>
      </c>
      <c r="I95" s="1" t="s">
        <v>18</v>
      </c>
      <c r="J95" s="2" t="s">
        <v>42</v>
      </c>
      <c r="K95" s="2" t="s">
        <v>26</v>
      </c>
      <c r="L95" s="3">
        <v>595</v>
      </c>
      <c r="M95" s="1" t="s">
        <v>21</v>
      </c>
      <c r="N95" s="2" t="s">
        <v>22</v>
      </c>
      <c r="O95" s="2" t="s">
        <v>93</v>
      </c>
      <c r="P95" s="4">
        <v>42531</v>
      </c>
      <c r="Q95" s="1" t="s">
        <v>23</v>
      </c>
    </row>
    <row r="96" spans="1:17" x14ac:dyDescent="0.25">
      <c r="A96" s="1" t="s">
        <v>86</v>
      </c>
      <c r="B96" s="11" t="s">
        <v>17</v>
      </c>
      <c r="C96" s="9" t="s">
        <v>41</v>
      </c>
      <c r="D96" s="9" t="s">
        <v>33</v>
      </c>
      <c r="E96" s="1" t="s">
        <v>18</v>
      </c>
      <c r="F96" s="9" t="s">
        <v>39</v>
      </c>
      <c r="G96" s="9" t="s">
        <v>19</v>
      </c>
      <c r="H96" s="1" t="s">
        <v>18</v>
      </c>
      <c r="I96" s="1" t="s">
        <v>18</v>
      </c>
      <c r="J96" s="2" t="s">
        <v>47</v>
      </c>
      <c r="K96" s="2" t="s">
        <v>38</v>
      </c>
      <c r="L96" s="3">
        <v>279.95999999999998</v>
      </c>
      <c r="M96" s="1" t="s">
        <v>21</v>
      </c>
      <c r="N96" s="2" t="s">
        <v>22</v>
      </c>
      <c r="O96" s="2" t="s">
        <v>34</v>
      </c>
      <c r="P96" s="4">
        <v>42289</v>
      </c>
      <c r="Q96" s="1" t="s">
        <v>23</v>
      </c>
    </row>
    <row r="97" spans="1:21" x14ac:dyDescent="0.25">
      <c r="A97" s="1" t="s">
        <v>97</v>
      </c>
      <c r="B97" s="11" t="s">
        <v>17</v>
      </c>
      <c r="C97" s="9" t="s">
        <v>41</v>
      </c>
      <c r="D97" s="9" t="s">
        <v>33</v>
      </c>
      <c r="E97" s="1" t="s">
        <v>18</v>
      </c>
      <c r="F97" s="9" t="s">
        <v>39</v>
      </c>
      <c r="G97" s="9" t="s">
        <v>29</v>
      </c>
      <c r="H97" s="1" t="s">
        <v>18</v>
      </c>
      <c r="I97" s="1" t="s">
        <v>18</v>
      </c>
      <c r="J97" s="2" t="s">
        <v>47</v>
      </c>
      <c r="K97" s="2" t="s">
        <v>36</v>
      </c>
      <c r="L97" s="3">
        <v>99</v>
      </c>
      <c r="M97" s="1" t="s">
        <v>21</v>
      </c>
      <c r="N97" s="2" t="s">
        <v>22</v>
      </c>
      <c r="O97" s="2" t="s">
        <v>98</v>
      </c>
      <c r="P97" s="4">
        <v>42410</v>
      </c>
      <c r="Q97" s="1" t="s">
        <v>23</v>
      </c>
    </row>
    <row r="98" spans="1:21" x14ac:dyDescent="0.25">
      <c r="A98" s="5"/>
      <c r="B98" s="12"/>
      <c r="C98" s="10" t="s">
        <v>149</v>
      </c>
      <c r="D98" s="10"/>
      <c r="E98" s="5"/>
      <c r="F98" s="10"/>
      <c r="G98" s="10"/>
      <c r="H98" s="5"/>
      <c r="I98" s="5"/>
      <c r="J98" s="6"/>
      <c r="K98" s="6"/>
      <c r="L98" s="7">
        <v>33264.209999999992</v>
      </c>
      <c r="M98" s="5"/>
      <c r="N98" s="6"/>
      <c r="O98" s="6"/>
      <c r="P98" s="8"/>
      <c r="Q98" s="5"/>
      <c r="S98">
        <v>1400</v>
      </c>
      <c r="T98" s="29">
        <f>SUM(L77:L97)</f>
        <v>6564.64</v>
      </c>
      <c r="U98" s="29">
        <f>SUM(L2:L76)</f>
        <v>26699.569999999989</v>
      </c>
    </row>
  </sheetData>
  <sortState ref="A3:Q98">
    <sortCondition ref="K3:K9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E16" sqref="E16"/>
    </sheetView>
  </sheetViews>
  <sheetFormatPr defaultRowHeight="15" x14ac:dyDescent="0.25"/>
  <cols>
    <col min="1" max="1" width="11.140625" style="23" bestFit="1" customWidth="1"/>
    <col min="2" max="2" width="10" style="23" bestFit="1" customWidth="1"/>
    <col min="3" max="3" width="48.42578125" style="23" bestFit="1" customWidth="1"/>
    <col min="4" max="4" width="5" style="23" bestFit="1" customWidth="1"/>
    <col min="5" max="5" width="39.5703125" style="23" bestFit="1" customWidth="1"/>
    <col min="6" max="6" width="13.85546875" style="23" bestFit="1" customWidth="1"/>
    <col min="7" max="7" width="9.140625" style="23"/>
    <col min="8" max="8" width="15.7109375" style="23" bestFit="1" customWidth="1"/>
    <col min="9" max="9" width="9.140625" style="23"/>
    <col min="10" max="10" width="10.28515625" style="23" bestFit="1" customWidth="1"/>
    <col min="11" max="16384" width="9.140625" style="23"/>
  </cols>
  <sheetData>
    <row r="1" spans="1:10" ht="47.25" x14ac:dyDescent="0.25">
      <c r="A1" s="72" t="s">
        <v>150</v>
      </c>
      <c r="B1" s="72" t="s">
        <v>151</v>
      </c>
      <c r="C1" s="72" t="s">
        <v>152</v>
      </c>
      <c r="D1" s="73" t="s">
        <v>153</v>
      </c>
      <c r="E1" s="72" t="s">
        <v>154</v>
      </c>
      <c r="F1" s="74" t="s">
        <v>155</v>
      </c>
      <c r="G1" s="74"/>
      <c r="H1" s="75" t="s">
        <v>156</v>
      </c>
      <c r="I1" s="76" t="s">
        <v>157</v>
      </c>
      <c r="J1" s="77" t="s">
        <v>158</v>
      </c>
    </row>
    <row r="2" spans="1:10" ht="15.75" x14ac:dyDescent="0.25">
      <c r="A2" s="38">
        <f>1400</f>
        <v>1400</v>
      </c>
      <c r="B2" s="38">
        <f>VLOOKUP($A2,[1]Sheet1!$A$2:$C$618,3,FALSE)</f>
        <v>960</v>
      </c>
      <c r="C2" s="39" t="s">
        <v>159</v>
      </c>
      <c r="D2" s="38">
        <f>2511</f>
        <v>2511</v>
      </c>
      <c r="E2" s="39" t="s">
        <v>160</v>
      </c>
      <c r="F2" s="40">
        <v>4699647</v>
      </c>
      <c r="G2" s="40"/>
      <c r="H2" s="41" t="str">
        <f>VLOOKUP($D2,[1]Sheet2!$A$6:$C$886,3,FALSE)</f>
        <v>Balance Forward</v>
      </c>
      <c r="I2" s="42">
        <v>1</v>
      </c>
      <c r="J2" s="43" t="s">
        <v>162</v>
      </c>
    </row>
    <row r="3" spans="1:10" ht="15.75" x14ac:dyDescent="0.25">
      <c r="A3" s="38">
        <f>1400</f>
        <v>1400</v>
      </c>
      <c r="B3" s="38">
        <f>VLOOKUP($A3,[1]Sheet1!$A$2:$C$618,3,FALSE)</f>
        <v>960</v>
      </c>
      <c r="C3" s="39" t="s">
        <v>159</v>
      </c>
      <c r="D3" s="38">
        <f>2512</f>
        <v>2512</v>
      </c>
      <c r="E3" s="39" t="s">
        <v>163</v>
      </c>
      <c r="F3" s="40">
        <v>-8836489</v>
      </c>
      <c r="G3" s="40"/>
      <c r="H3" s="41" t="str">
        <f>VLOOKUP($D3,[1]Sheet2!$A$6:$C$886,3,FALSE)</f>
        <v>Balance Forward</v>
      </c>
      <c r="I3" s="44" t="s">
        <v>164</v>
      </c>
      <c r="J3" s="45" t="s">
        <v>164</v>
      </c>
    </row>
    <row r="4" spans="1:10" ht="15.75" x14ac:dyDescent="0.25">
      <c r="A4" s="38">
        <f>1400</f>
        <v>1400</v>
      </c>
      <c r="B4" s="38">
        <f>VLOOKUP($A4,[1]Sheet1!$A$2:$C$618,3,FALSE)</f>
        <v>960</v>
      </c>
      <c r="C4" s="39" t="s">
        <v>159</v>
      </c>
      <c r="D4" s="38">
        <f>3508</f>
        <v>3508</v>
      </c>
      <c r="E4" s="39" t="s">
        <v>165</v>
      </c>
      <c r="F4" s="40">
        <v>582779</v>
      </c>
      <c r="G4" s="40"/>
      <c r="H4" s="41" t="str">
        <f>VLOOKUP($D4,[1]Sheet2!$A$6:$C$886,3,FALSE)</f>
        <v>Federal Funds</v>
      </c>
      <c r="I4" s="44" t="s">
        <v>164</v>
      </c>
      <c r="J4" s="45" t="s">
        <v>164</v>
      </c>
    </row>
    <row r="5" spans="1:10" ht="15.75" x14ac:dyDescent="0.25">
      <c r="A5" s="38">
        <f>1400</f>
        <v>1400</v>
      </c>
      <c r="B5" s="38">
        <f>VLOOKUP($A5,[1]Sheet1!$A$2:$C$618,3,FALSE)</f>
        <v>960</v>
      </c>
      <c r="C5" s="39" t="s">
        <v>159</v>
      </c>
      <c r="D5" s="38">
        <f>3510</f>
        <v>3510</v>
      </c>
      <c r="E5" s="39" t="s">
        <v>167</v>
      </c>
      <c r="F5" s="40">
        <v>594321</v>
      </c>
      <c r="G5" s="40"/>
      <c r="H5" s="41" t="str">
        <f>VLOOKUP($D5,[1]Sheet2!$A$6:$C$886,3,FALSE)</f>
        <v>Federal Funds</v>
      </c>
      <c r="I5" s="44" t="s">
        <v>164</v>
      </c>
      <c r="J5" s="45" t="s">
        <v>164</v>
      </c>
    </row>
    <row r="6" spans="1:10" ht="15.75" x14ac:dyDescent="0.25">
      <c r="A6" s="38">
        <f>1400</f>
        <v>1400</v>
      </c>
      <c r="B6" s="38">
        <f>VLOOKUP($A6,[1]Sheet1!$A$2:$C$618,3,FALSE)</f>
        <v>960</v>
      </c>
      <c r="C6" s="39" t="s">
        <v>159</v>
      </c>
      <c r="D6" s="38">
        <f>3601</f>
        <v>3601</v>
      </c>
      <c r="E6" s="39" t="s">
        <v>168</v>
      </c>
      <c r="F6" s="40">
        <v>8917167</v>
      </c>
      <c r="G6" s="40"/>
      <c r="H6" s="41" t="str">
        <f>VLOOKUP($D6,[1]Sheet2!$A$6:$C$886,3,FALSE)</f>
        <v>Other Funds</v>
      </c>
      <c r="I6" s="44" t="s">
        <v>164</v>
      </c>
      <c r="J6" s="45" t="s">
        <v>164</v>
      </c>
    </row>
    <row r="7" spans="1:10" ht="15.75" x14ac:dyDescent="0.25">
      <c r="A7" s="38">
        <f>1400</f>
        <v>1400</v>
      </c>
      <c r="B7" s="38">
        <f>VLOOKUP($A7,[1]Sheet1!$A$2:$C$618,3,FALSE)</f>
        <v>960</v>
      </c>
      <c r="C7" s="39" t="s">
        <v>159</v>
      </c>
      <c r="D7" s="38">
        <f>3727</f>
        <v>3727</v>
      </c>
      <c r="E7" s="39" t="s">
        <v>170</v>
      </c>
      <c r="F7" s="40">
        <v>355</v>
      </c>
      <c r="G7" s="40"/>
      <c r="H7" s="41" t="str">
        <f>VLOOKUP($D7,[1]Sheet2!$A$6:$C$886,3,FALSE)</f>
        <v>Other Funds</v>
      </c>
      <c r="I7" s="44" t="s">
        <v>164</v>
      </c>
      <c r="J7" s="45" t="s">
        <v>164</v>
      </c>
    </row>
    <row r="8" spans="1:10" ht="15.75" x14ac:dyDescent="0.25">
      <c r="A8" s="38">
        <f>1400</f>
        <v>1400</v>
      </c>
      <c r="B8" s="38">
        <f>VLOOKUP($A8,[1]Sheet1!$A$2:$C$618,3,FALSE)</f>
        <v>960</v>
      </c>
      <c r="C8" s="39" t="s">
        <v>159</v>
      </c>
      <c r="D8" s="38">
        <f>4218</f>
        <v>4218</v>
      </c>
      <c r="E8" s="39" t="s">
        <v>171</v>
      </c>
      <c r="F8" s="40">
        <v>463</v>
      </c>
      <c r="G8" s="40"/>
      <c r="H8" s="41" t="str">
        <f>VLOOKUP($D8,[1]Sheet2!$A$6:$C$886,3,FALSE)</f>
        <v>Other Funds</v>
      </c>
      <c r="I8" s="44" t="s">
        <v>164</v>
      </c>
      <c r="J8" s="45" t="s">
        <v>164</v>
      </c>
    </row>
    <row r="9" spans="1:10" ht="15.75" x14ac:dyDescent="0.25">
      <c r="A9" s="32" t="s">
        <v>187</v>
      </c>
      <c r="B9" s="30"/>
      <c r="D9" s="30"/>
      <c r="F9" s="37">
        <f>SUBTOTAL(9,F2:F8)</f>
        <v>5958243</v>
      </c>
      <c r="G9" s="35"/>
      <c r="H9" s="36"/>
      <c r="I9" s="13"/>
      <c r="J9" s="31" t="s">
        <v>188</v>
      </c>
    </row>
    <row r="10" spans="1:10" ht="15.75" x14ac:dyDescent="0.25">
      <c r="A10" s="30"/>
      <c r="B10" s="33" t="s">
        <v>149</v>
      </c>
      <c r="D10" s="30"/>
      <c r="F10" s="35">
        <f>SUBTOTAL(9,F2:F8)</f>
        <v>5958243</v>
      </c>
      <c r="G10" s="35"/>
      <c r="H10" s="36"/>
      <c r="I10" s="13"/>
      <c r="J10"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16 Closing Rev</vt:lpstr>
      <vt:lpstr>Rebate Amount Info</vt:lpstr>
      <vt:lpstr>Expenses</vt:lpstr>
      <vt:lpstr>Closing Revenue</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2017-02-21T17:06:31Z</dcterms:modified>
</cp:coreProperties>
</file>